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/>
  <mc:AlternateContent xmlns:mc="http://schemas.openxmlformats.org/markup-compatibility/2006">
    <mc:Choice Requires="x15">
      <x15ac:absPath xmlns:x15ac="http://schemas.microsoft.com/office/spreadsheetml/2010/11/ac" url="/Volumes/AG_Kobold_Endres/04 Personal Projects folder/01 - PGE2 Project_JD &amp; LG/Paper/03 - Raw Data/in_vivo_survival/BxPC3/Repetition #3_JELG12/"/>
    </mc:Choice>
  </mc:AlternateContent>
  <xr:revisionPtr revIDLastSave="0" documentId="13_ncr:1_{66AAF001-C369-394B-A34B-947E58D70BCF}" xr6:coauthVersionLast="47" xr6:coauthVersionMax="47" xr10:uidLastSave="{00000000-0000-0000-0000-000000000000}"/>
  <bookViews>
    <workbookView xWindow="0" yWindow="500" windowWidth="28800" windowHeight="16440" xr2:uid="{00000000-000D-0000-FFFF-FFFF00000000}"/>
  </bookViews>
  <sheets>
    <sheet name="raw" sheetId="1" r:id="rId1"/>
    <sheet name="are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E51" i="1"/>
  <c r="F51" i="1"/>
  <c r="G51" i="1"/>
  <c r="I51" i="1"/>
  <c r="K51" i="1"/>
  <c r="L51" i="1"/>
  <c r="M51" i="1"/>
  <c r="N51" i="1"/>
  <c r="O51" i="1"/>
  <c r="P51" i="1"/>
  <c r="Q51" i="1"/>
  <c r="R51" i="1"/>
  <c r="T51" i="1"/>
  <c r="U51" i="1"/>
  <c r="V51" i="1"/>
  <c r="W51" i="1"/>
  <c r="Z51" i="1"/>
  <c r="AA51" i="1"/>
  <c r="AB51" i="1"/>
  <c r="D52" i="1"/>
  <c r="E52" i="1"/>
  <c r="K52" i="1"/>
  <c r="L52" i="1"/>
  <c r="M52" i="1"/>
  <c r="N52" i="1"/>
  <c r="O52" i="1"/>
  <c r="P52" i="1"/>
  <c r="Q52" i="1"/>
  <c r="R52" i="1"/>
  <c r="T52" i="1"/>
  <c r="U52" i="1"/>
  <c r="V52" i="1"/>
  <c r="W52" i="1"/>
  <c r="K53" i="1"/>
  <c r="L53" i="1"/>
  <c r="M53" i="1"/>
  <c r="N53" i="1"/>
  <c r="O53" i="1"/>
  <c r="P53" i="1"/>
  <c r="Q53" i="1"/>
  <c r="R53" i="1"/>
  <c r="T53" i="1"/>
  <c r="U53" i="1"/>
  <c r="V53" i="1"/>
  <c r="K54" i="1"/>
  <c r="M54" i="1"/>
  <c r="N54" i="1"/>
  <c r="P54" i="1"/>
  <c r="Q54" i="1"/>
  <c r="R54" i="1"/>
  <c r="T54" i="1"/>
  <c r="U54" i="1"/>
  <c r="V54" i="1"/>
  <c r="K55" i="1"/>
  <c r="M55" i="1"/>
  <c r="P55" i="1"/>
  <c r="Q55" i="1"/>
  <c r="R55" i="1"/>
  <c r="T55" i="1"/>
  <c r="U55" i="1"/>
  <c r="K56" i="1"/>
  <c r="M56" i="1"/>
  <c r="R56" i="1"/>
  <c r="U56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23" i="1"/>
  <c r="C22" i="1"/>
  <c r="C21" i="1"/>
  <c r="C20" i="1"/>
  <c r="C19" i="1"/>
  <c r="C18" i="1"/>
  <c r="S36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T48" i="1"/>
  <c r="U48" i="1"/>
  <c r="V48" i="1"/>
  <c r="W48" i="1"/>
  <c r="X48" i="1"/>
  <c r="Y48" i="1"/>
  <c r="Z48" i="1"/>
  <c r="AA48" i="1"/>
  <c r="AB4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T49" i="1"/>
  <c r="U49" i="1"/>
  <c r="V49" i="1"/>
  <c r="W49" i="1"/>
  <c r="X49" i="1"/>
  <c r="Y49" i="1"/>
  <c r="Z49" i="1"/>
  <c r="AA49" i="1"/>
  <c r="AB49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T50" i="1"/>
  <c r="U50" i="1"/>
  <c r="V50" i="1"/>
  <c r="W50" i="1"/>
  <c r="Z50" i="1"/>
  <c r="AA50" i="1"/>
  <c r="AB50" i="1"/>
  <c r="C17" i="1"/>
  <c r="C16" i="1"/>
  <c r="C15" i="1"/>
  <c r="I43" i="1"/>
  <c r="T47" i="1"/>
  <c r="T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T45" i="1"/>
  <c r="U45" i="1"/>
  <c r="V45" i="1"/>
  <c r="W45" i="1"/>
  <c r="X45" i="1"/>
  <c r="Y45" i="1"/>
  <c r="Z45" i="1"/>
  <c r="AA45" i="1"/>
  <c r="AB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T46" i="1"/>
  <c r="U46" i="1"/>
  <c r="V46" i="1"/>
  <c r="W46" i="1"/>
  <c r="X46" i="1"/>
  <c r="Y46" i="1"/>
  <c r="Z46" i="1"/>
  <c r="AA46" i="1"/>
  <c r="AB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U47" i="1"/>
  <c r="V47" i="1"/>
  <c r="W47" i="1"/>
  <c r="X47" i="1"/>
  <c r="Y47" i="1"/>
  <c r="Z47" i="1"/>
  <c r="AA47" i="1"/>
  <c r="AB47" i="1"/>
  <c r="D44" i="1"/>
  <c r="T42" i="1"/>
  <c r="T41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U41" i="1"/>
  <c r="V41" i="1"/>
  <c r="W41" i="1"/>
  <c r="X41" i="1"/>
  <c r="Y41" i="1"/>
  <c r="Z41" i="1"/>
  <c r="AA41" i="1"/>
  <c r="AB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U42" i="1"/>
  <c r="V42" i="1"/>
  <c r="W42" i="1"/>
  <c r="X42" i="1"/>
  <c r="Y42" i="1"/>
  <c r="Z42" i="1"/>
  <c r="AA42" i="1"/>
  <c r="AB42" i="1"/>
  <c r="D43" i="1"/>
  <c r="E43" i="1"/>
  <c r="F43" i="1"/>
  <c r="G43" i="1"/>
  <c r="H43" i="1"/>
  <c r="J43" i="1"/>
  <c r="K43" i="1"/>
  <c r="L43" i="1"/>
  <c r="M43" i="1"/>
  <c r="N43" i="1"/>
  <c r="O43" i="1"/>
  <c r="P43" i="1"/>
  <c r="Q43" i="1"/>
  <c r="R43" i="1"/>
  <c r="T43" i="1"/>
  <c r="U43" i="1"/>
  <c r="V43" i="1"/>
  <c r="W43" i="1"/>
  <c r="X43" i="1"/>
  <c r="Y43" i="1"/>
  <c r="Z43" i="1"/>
  <c r="AA43" i="1"/>
  <c r="AB43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U44" i="1"/>
  <c r="V44" i="1"/>
  <c r="W44" i="1"/>
  <c r="X44" i="1"/>
  <c r="Y44" i="1"/>
  <c r="Z44" i="1"/>
  <c r="AA44" i="1"/>
  <c r="AB44" i="1"/>
  <c r="D36" i="1"/>
  <c r="C14" i="1"/>
  <c r="C13" i="1"/>
  <c r="C12" i="1"/>
  <c r="C11" i="1"/>
  <c r="C10" i="1"/>
  <c r="C9" i="1"/>
  <c r="AB36" i="1"/>
  <c r="AA36" i="1"/>
  <c r="Z36" i="1"/>
  <c r="Y36" i="1"/>
  <c r="X36" i="1"/>
  <c r="W36" i="1"/>
  <c r="V36" i="1"/>
  <c r="U36" i="1"/>
  <c r="T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C4" i="1"/>
  <c r="C3" i="1"/>
  <c r="C5" i="1"/>
  <c r="C6" i="1"/>
  <c r="C7" i="1"/>
  <c r="C8" i="1"/>
  <c r="C7" i="2"/>
  <c r="T1" i="2"/>
  <c r="T2" i="2"/>
  <c r="T3" i="2"/>
  <c r="T4" i="2"/>
  <c r="T5" i="2"/>
  <c r="T6" i="2"/>
  <c r="T7" i="2"/>
  <c r="T8" i="2"/>
  <c r="T9" i="2"/>
  <c r="T10" i="2"/>
  <c r="M1" i="2"/>
  <c r="N1" i="2"/>
  <c r="O1" i="2"/>
  <c r="P1" i="2"/>
  <c r="Q1" i="2"/>
  <c r="R1" i="2"/>
  <c r="S1" i="2"/>
  <c r="M2" i="2"/>
  <c r="N2" i="2"/>
  <c r="O2" i="2"/>
  <c r="P2" i="2"/>
  <c r="Q2" i="2"/>
  <c r="R2" i="2"/>
  <c r="S2" i="2"/>
  <c r="M3" i="2"/>
  <c r="N3" i="2"/>
  <c r="O3" i="2"/>
  <c r="P3" i="2"/>
  <c r="Q3" i="2"/>
  <c r="R3" i="2"/>
  <c r="S3" i="2"/>
  <c r="M4" i="2"/>
  <c r="N4" i="2"/>
  <c r="O4" i="2"/>
  <c r="P4" i="2"/>
  <c r="Q4" i="2"/>
  <c r="R4" i="2"/>
  <c r="S4" i="2"/>
  <c r="M5" i="2"/>
  <c r="N5" i="2"/>
  <c r="O5" i="2"/>
  <c r="P5" i="2"/>
  <c r="Q5" i="2"/>
  <c r="R5" i="2"/>
  <c r="S5" i="2"/>
  <c r="M6" i="2"/>
  <c r="N6" i="2"/>
  <c r="O6" i="2"/>
  <c r="P6" i="2"/>
  <c r="Q6" i="2"/>
  <c r="R6" i="2"/>
  <c r="S6" i="2"/>
  <c r="M7" i="2"/>
  <c r="N7" i="2"/>
  <c r="O7" i="2"/>
  <c r="P7" i="2"/>
  <c r="Q7" i="2"/>
  <c r="R7" i="2"/>
  <c r="S7" i="2"/>
  <c r="M8" i="2"/>
  <c r="N8" i="2"/>
  <c r="O8" i="2"/>
  <c r="P8" i="2"/>
  <c r="Q8" i="2"/>
  <c r="R8" i="2"/>
  <c r="S8" i="2"/>
  <c r="M9" i="2"/>
  <c r="N9" i="2"/>
  <c r="O9" i="2"/>
  <c r="P9" i="2"/>
  <c r="Q9" i="2"/>
  <c r="R9" i="2"/>
  <c r="S9" i="2"/>
  <c r="M10" i="2"/>
  <c r="N10" i="2"/>
  <c r="O10" i="2"/>
  <c r="P10" i="2"/>
  <c r="Q10" i="2"/>
  <c r="R10" i="2"/>
  <c r="S10" i="2"/>
  <c r="F3" i="2"/>
  <c r="G3" i="2"/>
  <c r="H3" i="2"/>
  <c r="I3" i="2"/>
  <c r="J3" i="2"/>
  <c r="K3" i="2"/>
  <c r="L3" i="2"/>
  <c r="F4" i="2"/>
  <c r="G4" i="2"/>
  <c r="H4" i="2"/>
  <c r="I4" i="2"/>
  <c r="J4" i="2"/>
  <c r="K4" i="2"/>
  <c r="L4" i="2"/>
  <c r="F5" i="2"/>
  <c r="G5" i="2"/>
  <c r="H5" i="2"/>
  <c r="I5" i="2"/>
  <c r="J5" i="2"/>
  <c r="K5" i="2"/>
  <c r="L5" i="2"/>
  <c r="F6" i="2"/>
  <c r="G6" i="2"/>
  <c r="H6" i="2"/>
  <c r="I6" i="2"/>
  <c r="J6" i="2"/>
  <c r="K6" i="2"/>
  <c r="L6" i="2"/>
  <c r="F7" i="2"/>
  <c r="G7" i="2"/>
  <c r="H7" i="2"/>
  <c r="I7" i="2"/>
  <c r="J7" i="2"/>
  <c r="K7" i="2"/>
  <c r="L7" i="2"/>
  <c r="F8" i="2"/>
  <c r="G8" i="2"/>
  <c r="H8" i="2"/>
  <c r="I8" i="2"/>
  <c r="J8" i="2"/>
  <c r="K8" i="2"/>
  <c r="L8" i="2"/>
  <c r="F9" i="2"/>
  <c r="G9" i="2"/>
  <c r="H9" i="2"/>
  <c r="I9" i="2"/>
  <c r="J9" i="2"/>
  <c r="K9" i="2"/>
  <c r="L9" i="2"/>
  <c r="F10" i="2"/>
  <c r="G10" i="2"/>
  <c r="H10" i="2"/>
  <c r="I10" i="2"/>
  <c r="J10" i="2"/>
  <c r="K10" i="2"/>
  <c r="L10" i="2"/>
  <c r="C3" i="2"/>
  <c r="D3" i="2"/>
  <c r="E3" i="2"/>
  <c r="C4" i="2"/>
  <c r="D4" i="2"/>
  <c r="E4" i="2"/>
  <c r="C5" i="2"/>
  <c r="D5" i="2"/>
  <c r="E5" i="2"/>
  <c r="C6" i="2"/>
  <c r="D6" i="2"/>
  <c r="E6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C15" i="2"/>
  <c r="D15" i="2"/>
  <c r="E15" i="2"/>
  <c r="C16" i="2"/>
  <c r="D16" i="2"/>
  <c r="E16" i="2"/>
  <c r="C17" i="2"/>
  <c r="D17" i="2"/>
  <c r="E17" i="2"/>
  <c r="C18" i="2"/>
  <c r="D18" i="2"/>
  <c r="E18" i="2"/>
  <c r="C19" i="2"/>
  <c r="D19" i="2"/>
  <c r="E19" i="2"/>
  <c r="C20" i="2"/>
  <c r="D20" i="2"/>
  <c r="C21" i="2"/>
  <c r="D21" i="2"/>
  <c r="C22" i="2"/>
  <c r="D22" i="2"/>
  <c r="C23" i="2"/>
  <c r="D23" i="2"/>
  <c r="B9" i="2"/>
  <c r="B8" i="2"/>
  <c r="B7" i="2"/>
  <c r="B6" i="2"/>
  <c r="B5" i="2"/>
  <c r="B4" i="2"/>
  <c r="B3" i="2"/>
  <c r="C1" i="2"/>
  <c r="D1" i="2"/>
  <c r="E1" i="2"/>
  <c r="D2" i="2"/>
  <c r="E2" i="2"/>
  <c r="C2" i="2"/>
  <c r="B1" i="2"/>
  <c r="B2" i="2" l="1"/>
  <c r="A2" i="2"/>
  <c r="B35" i="1"/>
  <c r="D35" i="1"/>
  <c r="C35" i="1"/>
  <c r="C34" i="1"/>
  <c r="D34" i="1"/>
</calcChain>
</file>

<file path=xl/sharedStrings.xml><?xml version="1.0" encoding="utf-8"?>
<sst xmlns="http://schemas.openxmlformats.org/spreadsheetml/2006/main" count="78" uniqueCount="20">
  <si>
    <t>Mouse</t>
  </si>
  <si>
    <t>Group</t>
  </si>
  <si>
    <t>Date/Day</t>
  </si>
  <si>
    <t>A</t>
  </si>
  <si>
    <t>B</t>
  </si>
  <si>
    <t>C</t>
  </si>
  <si>
    <t>D</t>
  </si>
  <si>
    <t>raw</t>
  </si>
  <si>
    <t>Tumor mm2</t>
  </si>
  <si>
    <t>E</t>
  </si>
  <si>
    <t>ulceration</t>
  </si>
  <si>
    <t xml:space="preserve">bei i.v. gestorben </t>
  </si>
  <si>
    <t>starke Tox nach i.v.?</t>
  </si>
  <si>
    <t>teLuc only</t>
  </si>
  <si>
    <t>Mock</t>
  </si>
  <si>
    <t>EP4 KO</t>
  </si>
  <si>
    <t>dKO</t>
  </si>
  <si>
    <t>EP2 KO</t>
  </si>
  <si>
    <t>tumor inoculation</t>
  </si>
  <si>
    <t xml:space="preserve">T cell injection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</si>
</sst>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0" fontId="1" fillId="0" borderId="0" xfId="0" applyFont="1"/>
    <xf numFmtId="2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7" borderId="1" xfId="0" applyFill="1" applyBorder="1"/>
    <xf numFmtId="0" fontId="1" fillId="7" borderId="0" xfId="0" applyFont="1" applyFill="1"/>
    <xf numFmtId="16" fontId="0" fillId="0" borderId="0" xfId="0" applyNumberFormat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72"/>
  <sheetViews>
    <sheetView tabSelected="1" zoomScaleNormal="100" workbookViewId="0">
      <selection activeCell="B6" sqref="B6"/>
    </sheetView>
  </sheetViews>
  <sheetFormatPr baseColWidth="10" defaultRowHeight="15" x14ac:dyDescent="0.2"/>
  <cols>
    <col min="1" max="1" width="16.1640625" customWidth="1"/>
    <col min="3" max="3" width="13.83203125" style="5" customWidth="1"/>
  </cols>
  <sheetData>
    <row r="1" spans="1:53" x14ac:dyDescent="0.2">
      <c r="B1" t="s">
        <v>7</v>
      </c>
      <c r="C1" s="5" t="s">
        <v>1</v>
      </c>
      <c r="D1" t="s">
        <v>3</v>
      </c>
      <c r="F1" t="s">
        <v>3</v>
      </c>
      <c r="H1" t="s">
        <v>3</v>
      </c>
      <c r="J1" t="s">
        <v>3</v>
      </c>
      <c r="L1" t="s">
        <v>3</v>
      </c>
      <c r="N1" t="s">
        <v>4</v>
      </c>
      <c r="P1" t="s">
        <v>4</v>
      </c>
      <c r="R1" t="s">
        <v>4</v>
      </c>
      <c r="T1" t="s">
        <v>4</v>
      </c>
      <c r="V1" t="s">
        <v>4</v>
      </c>
      <c r="X1" t="s">
        <v>5</v>
      </c>
      <c r="Z1" t="s">
        <v>5</v>
      </c>
      <c r="AB1" t="s">
        <v>5</v>
      </c>
      <c r="AD1" t="s">
        <v>5</v>
      </c>
      <c r="AF1" t="s">
        <v>5</v>
      </c>
      <c r="AH1" s="13" t="s">
        <v>6</v>
      </c>
      <c r="AI1" s="13"/>
      <c r="AJ1" t="s">
        <v>6</v>
      </c>
      <c r="AL1" t="s">
        <v>6</v>
      </c>
      <c r="AN1" t="s">
        <v>6</v>
      </c>
      <c r="AP1" t="s">
        <v>6</v>
      </c>
      <c r="AR1" t="s">
        <v>9</v>
      </c>
      <c r="AT1" t="s">
        <v>9</v>
      </c>
      <c r="AV1" t="s">
        <v>9</v>
      </c>
      <c r="AX1" t="s">
        <v>9</v>
      </c>
      <c r="AZ1" t="s">
        <v>9</v>
      </c>
    </row>
    <row r="2" spans="1:53" s="4" customFormat="1" x14ac:dyDescent="0.2">
      <c r="B2" s="4" t="s">
        <v>2</v>
      </c>
      <c r="C2" s="6" t="s">
        <v>0</v>
      </c>
      <c r="D2" s="4">
        <v>1</v>
      </c>
      <c r="F2" s="4">
        <v>2</v>
      </c>
      <c r="H2" s="4">
        <v>3</v>
      </c>
      <c r="J2" s="4">
        <v>4</v>
      </c>
      <c r="L2" s="4">
        <v>5</v>
      </c>
      <c r="N2" s="4">
        <v>6</v>
      </c>
      <c r="P2" s="4">
        <v>14</v>
      </c>
      <c r="R2" s="4">
        <v>8</v>
      </c>
      <c r="T2" s="4">
        <v>9</v>
      </c>
      <c r="V2" s="4">
        <v>10</v>
      </c>
      <c r="X2" s="4">
        <v>11</v>
      </c>
      <c r="Z2" s="4">
        <v>12</v>
      </c>
      <c r="AB2" s="4">
        <v>13</v>
      </c>
      <c r="AD2" s="4">
        <v>7</v>
      </c>
      <c r="AF2" s="4">
        <v>15</v>
      </c>
      <c r="AH2" s="14">
        <v>16</v>
      </c>
      <c r="AI2" s="14"/>
      <c r="AJ2" s="4">
        <v>17</v>
      </c>
      <c r="AL2" s="4">
        <v>18</v>
      </c>
      <c r="AN2" s="4">
        <v>19</v>
      </c>
      <c r="AP2" s="4">
        <v>20</v>
      </c>
      <c r="AR2" s="4">
        <v>21</v>
      </c>
      <c r="AT2" s="4">
        <v>22</v>
      </c>
      <c r="AV2" s="4">
        <v>23</v>
      </c>
      <c r="AX2" s="4">
        <v>24</v>
      </c>
      <c r="AZ2" s="4">
        <v>25</v>
      </c>
    </row>
    <row r="3" spans="1:53" x14ac:dyDescent="0.2">
      <c r="A3" t="s">
        <v>18</v>
      </c>
      <c r="B3" s="1">
        <v>45205</v>
      </c>
      <c r="C3" s="5">
        <f>_xlfn.DAYS(B3,B3)</f>
        <v>0</v>
      </c>
      <c r="D3">
        <v>0</v>
      </c>
      <c r="E3">
        <v>0</v>
      </c>
      <c r="N3" s="2"/>
      <c r="O3" s="2"/>
      <c r="P3" s="2"/>
      <c r="Q3" s="2"/>
      <c r="T3" s="2"/>
      <c r="V3" s="2"/>
      <c r="AH3" s="13"/>
      <c r="AI3" s="13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53" x14ac:dyDescent="0.2">
      <c r="B4" s="1">
        <v>45208.102303240739</v>
      </c>
      <c r="C4" s="5">
        <f t="shared" ref="C4:C6" si="0">_xlfn.DAYS(B4,$B$3)</f>
        <v>3</v>
      </c>
      <c r="D4">
        <v>0</v>
      </c>
      <c r="E4">
        <v>0</v>
      </c>
      <c r="N4" s="2"/>
      <c r="O4" s="2"/>
      <c r="P4" s="2">
        <v>1</v>
      </c>
      <c r="Q4" s="2">
        <v>1</v>
      </c>
      <c r="T4" s="2"/>
      <c r="V4" s="2"/>
      <c r="Z4">
        <v>2</v>
      </c>
      <c r="AA4">
        <v>2</v>
      </c>
      <c r="AF4">
        <v>1</v>
      </c>
      <c r="AG4">
        <v>1</v>
      </c>
      <c r="AH4" s="13"/>
      <c r="AI4" s="13"/>
      <c r="AN4" s="2"/>
      <c r="AO4" s="2"/>
      <c r="AP4" s="2"/>
      <c r="AQ4" s="2"/>
      <c r="AR4" s="2"/>
      <c r="AS4" s="2"/>
      <c r="AT4" s="2">
        <v>1</v>
      </c>
      <c r="AU4" s="2">
        <v>1</v>
      </c>
      <c r="AV4" s="2"/>
      <c r="AW4" s="2"/>
      <c r="AX4" s="2"/>
      <c r="AY4" s="2"/>
      <c r="AZ4" s="2">
        <v>1</v>
      </c>
      <c r="BA4" s="2">
        <v>1</v>
      </c>
    </row>
    <row r="5" spans="1:53" x14ac:dyDescent="0.2">
      <c r="B5" s="1">
        <v>45210</v>
      </c>
      <c r="C5" s="5">
        <f t="shared" si="0"/>
        <v>5</v>
      </c>
      <c r="D5">
        <v>1</v>
      </c>
      <c r="E5">
        <v>1</v>
      </c>
      <c r="F5">
        <v>1</v>
      </c>
      <c r="G5">
        <v>1</v>
      </c>
      <c r="H5">
        <v>2</v>
      </c>
      <c r="I5">
        <v>2</v>
      </c>
      <c r="J5">
        <v>3.4</v>
      </c>
      <c r="K5">
        <v>3</v>
      </c>
      <c r="L5">
        <v>1</v>
      </c>
      <c r="M5">
        <v>1</v>
      </c>
      <c r="N5" s="2">
        <v>2</v>
      </c>
      <c r="O5" s="2">
        <v>2</v>
      </c>
      <c r="P5" s="2">
        <v>2</v>
      </c>
      <c r="Q5" s="2">
        <v>2</v>
      </c>
      <c r="R5" s="2">
        <v>2</v>
      </c>
      <c r="S5" s="2">
        <v>2</v>
      </c>
      <c r="T5" s="2">
        <v>0.5</v>
      </c>
      <c r="U5" s="2">
        <v>0.5</v>
      </c>
      <c r="V5" s="2">
        <v>1.5</v>
      </c>
      <c r="W5" s="2">
        <v>1.5</v>
      </c>
      <c r="X5" s="2">
        <v>2</v>
      </c>
      <c r="Y5" s="2">
        <v>2</v>
      </c>
      <c r="Z5" s="2">
        <v>2.2999999999999998</v>
      </c>
      <c r="AA5" s="2">
        <v>2.2999999999999998</v>
      </c>
      <c r="AB5" s="2">
        <v>0</v>
      </c>
      <c r="AC5" s="2">
        <v>0</v>
      </c>
      <c r="AD5" s="2">
        <v>1</v>
      </c>
      <c r="AE5" s="2">
        <v>1</v>
      </c>
      <c r="AF5" s="2">
        <v>2</v>
      </c>
      <c r="AG5" s="2">
        <v>2</v>
      </c>
      <c r="AH5" s="15">
        <v>2</v>
      </c>
      <c r="AI5" s="15">
        <v>2</v>
      </c>
      <c r="AJ5" s="2">
        <v>0</v>
      </c>
      <c r="AK5" s="2">
        <v>0</v>
      </c>
      <c r="AL5" s="2">
        <v>1.5</v>
      </c>
      <c r="AM5" s="2">
        <v>1.5</v>
      </c>
      <c r="AN5" s="2">
        <v>1</v>
      </c>
      <c r="AO5" s="2">
        <v>1</v>
      </c>
      <c r="AP5" s="2">
        <v>3.6</v>
      </c>
      <c r="AQ5" s="2">
        <v>2.2999999999999998</v>
      </c>
      <c r="AR5" s="2">
        <v>2</v>
      </c>
      <c r="AS5" s="2">
        <v>2</v>
      </c>
      <c r="AT5" s="2">
        <v>2.2999999999999998</v>
      </c>
      <c r="AU5" s="2">
        <v>2.7</v>
      </c>
      <c r="AV5" s="2">
        <v>1</v>
      </c>
      <c r="AW5" s="2">
        <v>1</v>
      </c>
      <c r="AX5" s="2">
        <v>1.5</v>
      </c>
      <c r="AY5" s="2">
        <v>1.5</v>
      </c>
      <c r="AZ5" s="2">
        <v>2</v>
      </c>
      <c r="BA5" s="2">
        <v>2</v>
      </c>
    </row>
    <row r="6" spans="1:53" x14ac:dyDescent="0.2">
      <c r="A6" t="s">
        <v>19</v>
      </c>
      <c r="B6" s="1">
        <v>45211</v>
      </c>
      <c r="C6" s="5">
        <f t="shared" si="0"/>
        <v>6</v>
      </c>
      <c r="D6">
        <v>1</v>
      </c>
      <c r="E6">
        <v>1</v>
      </c>
      <c r="F6">
        <v>2.8</v>
      </c>
      <c r="G6">
        <v>2.7</v>
      </c>
      <c r="H6">
        <v>4.3</v>
      </c>
      <c r="I6">
        <v>1.8</v>
      </c>
      <c r="J6">
        <v>2.5</v>
      </c>
      <c r="K6">
        <v>2.8</v>
      </c>
      <c r="L6">
        <v>3.7</v>
      </c>
      <c r="M6">
        <v>1.8</v>
      </c>
      <c r="N6" s="2">
        <v>2</v>
      </c>
      <c r="O6" s="2">
        <v>2</v>
      </c>
      <c r="P6" s="2">
        <v>2.5</v>
      </c>
      <c r="Q6" s="2">
        <v>2.5</v>
      </c>
      <c r="R6" s="2">
        <v>3</v>
      </c>
      <c r="S6" s="2">
        <v>1.8</v>
      </c>
      <c r="T6" s="2">
        <v>1</v>
      </c>
      <c r="U6" s="2">
        <v>1</v>
      </c>
      <c r="V6" s="2">
        <v>2</v>
      </c>
      <c r="W6" s="2">
        <v>2</v>
      </c>
      <c r="X6" s="2">
        <v>4</v>
      </c>
      <c r="Y6" s="2">
        <v>2.6</v>
      </c>
      <c r="Z6" s="2">
        <v>3.7</v>
      </c>
      <c r="AA6" s="2">
        <v>2.9</v>
      </c>
      <c r="AB6" s="2">
        <v>1</v>
      </c>
      <c r="AC6" s="2">
        <v>1</v>
      </c>
      <c r="AD6" s="2">
        <v>2</v>
      </c>
      <c r="AE6" s="2">
        <v>2</v>
      </c>
      <c r="AF6" s="2">
        <v>2.8</v>
      </c>
      <c r="AG6" s="2">
        <v>2.5</v>
      </c>
      <c r="AH6" s="15">
        <v>2.5</v>
      </c>
      <c r="AI6" s="15">
        <v>2.5</v>
      </c>
      <c r="AJ6" s="2">
        <v>1</v>
      </c>
      <c r="AK6" s="2">
        <v>1</v>
      </c>
      <c r="AL6" s="2">
        <v>2.1</v>
      </c>
      <c r="AM6" s="2">
        <v>2</v>
      </c>
      <c r="AN6" s="2">
        <v>2</v>
      </c>
      <c r="AO6" s="2">
        <v>2</v>
      </c>
      <c r="AP6" s="2">
        <v>3.7</v>
      </c>
      <c r="AQ6" s="2">
        <v>2.1</v>
      </c>
      <c r="AR6" s="2">
        <v>2.8</v>
      </c>
      <c r="AS6" s="2">
        <v>2.5</v>
      </c>
      <c r="AT6" s="2">
        <v>3.3</v>
      </c>
      <c r="AU6" s="2">
        <v>2.6</v>
      </c>
      <c r="AV6" s="2">
        <v>1.5</v>
      </c>
      <c r="AW6" s="2">
        <v>1.5</v>
      </c>
      <c r="AX6" s="2">
        <v>3.8</v>
      </c>
      <c r="AY6" s="2">
        <v>2.1</v>
      </c>
      <c r="AZ6" s="2">
        <v>2.5</v>
      </c>
      <c r="BA6" s="2">
        <v>2.5</v>
      </c>
    </row>
    <row r="7" spans="1:53" x14ac:dyDescent="0.2">
      <c r="B7" s="1">
        <v>45215</v>
      </c>
      <c r="C7" s="5">
        <f t="shared" ref="C7:C23" si="1">_xlfn.DAYS(B7,$B$3)</f>
        <v>10</v>
      </c>
      <c r="D7">
        <v>4.3</v>
      </c>
      <c r="E7">
        <v>4.0999999999999996</v>
      </c>
      <c r="F7">
        <v>3.8</v>
      </c>
      <c r="G7">
        <v>3.2</v>
      </c>
      <c r="H7">
        <v>5.4</v>
      </c>
      <c r="I7">
        <v>3.1</v>
      </c>
      <c r="J7">
        <v>3.1</v>
      </c>
      <c r="K7">
        <v>2.8</v>
      </c>
      <c r="L7">
        <v>4.5</v>
      </c>
      <c r="M7">
        <v>3.2</v>
      </c>
      <c r="N7" s="2">
        <v>4.2</v>
      </c>
      <c r="O7" s="2">
        <v>4.5</v>
      </c>
      <c r="P7" s="2">
        <v>3.1</v>
      </c>
      <c r="Q7" s="2">
        <v>2.8</v>
      </c>
      <c r="R7" s="2">
        <v>3.4</v>
      </c>
      <c r="S7" s="2">
        <v>2.5</v>
      </c>
      <c r="T7" s="2">
        <v>3.8</v>
      </c>
      <c r="U7" s="2">
        <v>2</v>
      </c>
      <c r="V7" s="2">
        <v>3.4</v>
      </c>
      <c r="W7" s="2">
        <v>2.5</v>
      </c>
      <c r="X7" s="2">
        <v>4.3</v>
      </c>
      <c r="Y7" s="2">
        <v>3.2</v>
      </c>
      <c r="Z7" s="2">
        <v>4.4000000000000004</v>
      </c>
      <c r="AA7" s="2">
        <v>2.4</v>
      </c>
      <c r="AB7" s="2">
        <v>4.3</v>
      </c>
      <c r="AC7" s="2">
        <v>2.5</v>
      </c>
      <c r="AD7" s="2">
        <v>4.8</v>
      </c>
      <c r="AE7" s="2">
        <v>2.5</v>
      </c>
      <c r="AF7" s="2">
        <v>3.2</v>
      </c>
      <c r="AG7" s="2">
        <v>3.3</v>
      </c>
      <c r="AH7" s="15">
        <v>3.6</v>
      </c>
      <c r="AI7" s="15">
        <v>3.7</v>
      </c>
      <c r="AJ7" s="2">
        <v>4.5</v>
      </c>
      <c r="AK7" s="2">
        <v>4.3</v>
      </c>
      <c r="AL7" s="2">
        <v>4</v>
      </c>
      <c r="AM7" s="2">
        <v>3.2</v>
      </c>
      <c r="AN7" s="2">
        <v>5.2</v>
      </c>
      <c r="AO7" s="2">
        <v>3.6</v>
      </c>
      <c r="AP7" s="2">
        <v>5.8</v>
      </c>
      <c r="AQ7" s="2">
        <v>3.1</v>
      </c>
      <c r="AR7" s="2">
        <v>5.4</v>
      </c>
      <c r="AS7" s="2">
        <v>3.4</v>
      </c>
      <c r="AT7" s="2">
        <v>4.7</v>
      </c>
      <c r="AU7" s="2">
        <v>4.4000000000000004</v>
      </c>
      <c r="AV7" s="2">
        <v>2.9</v>
      </c>
      <c r="AW7" s="2">
        <v>2</v>
      </c>
      <c r="AX7" s="2">
        <v>4.4000000000000004</v>
      </c>
      <c r="AY7" s="2">
        <v>3</v>
      </c>
      <c r="AZ7" s="2">
        <v>2.7</v>
      </c>
      <c r="BA7" s="2">
        <v>2.7</v>
      </c>
    </row>
    <row r="8" spans="1:53" x14ac:dyDescent="0.2">
      <c r="B8" s="1">
        <v>45217</v>
      </c>
      <c r="C8" s="5">
        <f t="shared" si="1"/>
        <v>12</v>
      </c>
      <c r="D8">
        <v>4.3</v>
      </c>
      <c r="E8">
        <v>3</v>
      </c>
      <c r="F8">
        <v>5.6</v>
      </c>
      <c r="G8">
        <v>3</v>
      </c>
      <c r="H8">
        <v>4.0999999999999996</v>
      </c>
      <c r="I8">
        <v>5.3</v>
      </c>
      <c r="J8">
        <v>5.2</v>
      </c>
      <c r="K8">
        <v>4.8</v>
      </c>
      <c r="L8">
        <v>3.5</v>
      </c>
      <c r="M8">
        <v>3.2</v>
      </c>
      <c r="N8" s="2">
        <v>4.5</v>
      </c>
      <c r="O8" s="2">
        <v>2.8</v>
      </c>
      <c r="P8" s="2">
        <v>4.0999999999999996</v>
      </c>
      <c r="Q8" s="2">
        <v>3.5</v>
      </c>
      <c r="R8" s="2">
        <v>4.3</v>
      </c>
      <c r="S8" s="2">
        <v>3.6</v>
      </c>
      <c r="T8" s="2">
        <v>3</v>
      </c>
      <c r="U8" s="2">
        <v>1</v>
      </c>
      <c r="V8" s="2">
        <v>4.0999999999999996</v>
      </c>
      <c r="W8" s="2">
        <v>2.9</v>
      </c>
      <c r="X8" s="2">
        <v>4.5</v>
      </c>
      <c r="Y8" s="2">
        <v>3.3</v>
      </c>
      <c r="Z8" s="2">
        <v>4.3</v>
      </c>
      <c r="AA8" s="2">
        <v>3.2</v>
      </c>
      <c r="AB8" s="2">
        <v>4.4000000000000004</v>
      </c>
      <c r="AC8" s="2">
        <v>3.2</v>
      </c>
      <c r="AD8" s="2">
        <v>4.2</v>
      </c>
      <c r="AE8" s="2">
        <v>2.2999999999999998</v>
      </c>
      <c r="AF8" s="2">
        <v>3.5</v>
      </c>
      <c r="AG8" s="2">
        <v>3.2</v>
      </c>
      <c r="AH8" s="15">
        <v>2.2999999999999998</v>
      </c>
      <c r="AI8" s="15">
        <v>3.9</v>
      </c>
      <c r="AJ8" s="2">
        <v>3.9</v>
      </c>
      <c r="AK8" s="2">
        <v>3.3</v>
      </c>
      <c r="AL8" s="2">
        <v>3.9</v>
      </c>
      <c r="AM8" s="2">
        <v>3</v>
      </c>
      <c r="AN8" s="2">
        <v>3.9</v>
      </c>
      <c r="AO8" s="2">
        <v>2.5</v>
      </c>
      <c r="AP8" s="2">
        <v>3.9</v>
      </c>
      <c r="AQ8" s="2">
        <v>3.2</v>
      </c>
      <c r="AR8" s="2">
        <v>4.7</v>
      </c>
      <c r="AS8" s="2">
        <v>3.7</v>
      </c>
      <c r="AT8" s="2">
        <v>4.5</v>
      </c>
      <c r="AU8" s="2">
        <v>4.8</v>
      </c>
      <c r="AV8" s="2">
        <v>5.0999999999999996</v>
      </c>
      <c r="AW8" s="2">
        <v>3.5</v>
      </c>
      <c r="AX8" s="2">
        <v>3.8</v>
      </c>
      <c r="AY8" s="2">
        <v>3.6</v>
      </c>
      <c r="AZ8" s="2">
        <v>3.1</v>
      </c>
      <c r="BA8" s="2">
        <v>3.2</v>
      </c>
    </row>
    <row r="9" spans="1:53" x14ac:dyDescent="0.2">
      <c r="B9" s="1">
        <v>45219</v>
      </c>
      <c r="C9" s="5">
        <f t="shared" si="1"/>
        <v>14</v>
      </c>
      <c r="D9">
        <v>5.6</v>
      </c>
      <c r="E9">
        <v>4</v>
      </c>
      <c r="F9">
        <v>5.2</v>
      </c>
      <c r="G9">
        <v>3.2</v>
      </c>
      <c r="H9">
        <v>6.3</v>
      </c>
      <c r="I9">
        <v>4.8</v>
      </c>
      <c r="J9">
        <v>5.6</v>
      </c>
      <c r="K9">
        <v>4.9000000000000004</v>
      </c>
      <c r="L9">
        <v>3.6</v>
      </c>
      <c r="M9">
        <v>3.7</v>
      </c>
      <c r="N9" s="2">
        <v>4.8</v>
      </c>
      <c r="O9" s="2">
        <v>4.5</v>
      </c>
      <c r="P9" s="2">
        <v>3.9</v>
      </c>
      <c r="Q9" s="2">
        <v>3.4</v>
      </c>
      <c r="R9" s="2">
        <v>4.2</v>
      </c>
      <c r="S9" s="2">
        <v>3.4</v>
      </c>
      <c r="T9" s="2">
        <v>4.5</v>
      </c>
      <c r="U9" s="2">
        <v>2.8</v>
      </c>
      <c r="V9" s="2">
        <v>3.8</v>
      </c>
      <c r="W9" s="2">
        <v>2.5</v>
      </c>
      <c r="X9" s="2">
        <v>3.3</v>
      </c>
      <c r="Y9" s="2">
        <v>3.3</v>
      </c>
      <c r="Z9" s="2">
        <v>4</v>
      </c>
      <c r="AA9" s="2">
        <v>3.3</v>
      </c>
      <c r="AB9" s="2">
        <v>4.0999999999999996</v>
      </c>
      <c r="AC9" s="2">
        <v>3.5</v>
      </c>
      <c r="AD9" s="2">
        <v>3.8</v>
      </c>
      <c r="AE9" s="2">
        <v>3.9</v>
      </c>
      <c r="AF9" s="2">
        <v>3.4</v>
      </c>
      <c r="AG9" s="2">
        <v>2.8</v>
      </c>
      <c r="AH9" s="15">
        <v>3.3</v>
      </c>
      <c r="AI9" s="15">
        <v>1.8</v>
      </c>
      <c r="AJ9" s="2">
        <v>1</v>
      </c>
      <c r="AK9" s="2">
        <v>2</v>
      </c>
      <c r="AL9" s="2">
        <v>2</v>
      </c>
      <c r="AM9" s="2">
        <v>2</v>
      </c>
      <c r="AN9" s="2">
        <v>2.9</v>
      </c>
      <c r="AO9" s="2">
        <v>2.2999999999999998</v>
      </c>
      <c r="AP9" s="2">
        <v>3.5</v>
      </c>
      <c r="AQ9" s="2">
        <v>3.3</v>
      </c>
      <c r="AR9" s="2">
        <v>5.7</v>
      </c>
      <c r="AS9" s="2">
        <v>4.5999999999999996</v>
      </c>
      <c r="AT9" s="2">
        <v>6.2</v>
      </c>
      <c r="AU9" s="2">
        <v>6.2</v>
      </c>
      <c r="AV9" s="2">
        <v>4.0999999999999996</v>
      </c>
      <c r="AW9" s="2">
        <v>3.8</v>
      </c>
      <c r="AX9" s="2">
        <v>4.8</v>
      </c>
      <c r="AY9" s="2">
        <v>4.2</v>
      </c>
      <c r="AZ9" s="2">
        <v>4.7</v>
      </c>
      <c r="BA9" s="2">
        <v>4.5</v>
      </c>
    </row>
    <row r="10" spans="1:53" x14ac:dyDescent="0.2">
      <c r="B10" s="1">
        <v>45221</v>
      </c>
      <c r="C10" s="5">
        <f t="shared" si="1"/>
        <v>16</v>
      </c>
      <c r="D10">
        <v>5</v>
      </c>
      <c r="E10">
        <v>4.5</v>
      </c>
      <c r="F10">
        <v>5.6</v>
      </c>
      <c r="G10">
        <v>3.7</v>
      </c>
      <c r="H10">
        <v>5.2</v>
      </c>
      <c r="I10">
        <v>4.0999999999999996</v>
      </c>
      <c r="J10">
        <v>4.4000000000000004</v>
      </c>
      <c r="K10">
        <v>4.2</v>
      </c>
      <c r="L10">
        <v>4.2</v>
      </c>
      <c r="M10">
        <v>4.2</v>
      </c>
      <c r="N10" s="2">
        <v>6.9</v>
      </c>
      <c r="O10" s="2">
        <v>6</v>
      </c>
      <c r="P10" s="2">
        <v>4.2</v>
      </c>
      <c r="Q10" s="2">
        <v>4.2</v>
      </c>
      <c r="R10" s="2">
        <v>5</v>
      </c>
      <c r="S10" s="2">
        <v>4.9000000000000004</v>
      </c>
      <c r="T10" s="2">
        <v>5.6</v>
      </c>
      <c r="U10" s="2">
        <v>4.4000000000000004</v>
      </c>
      <c r="V10" s="2">
        <v>4.7</v>
      </c>
      <c r="W10" s="2">
        <v>4</v>
      </c>
      <c r="X10" s="2">
        <v>4.5</v>
      </c>
      <c r="Y10" s="2">
        <v>2.4</v>
      </c>
      <c r="Z10" s="2">
        <v>3.7</v>
      </c>
      <c r="AA10" s="2">
        <v>2.8</v>
      </c>
      <c r="AB10" s="2">
        <v>2.9</v>
      </c>
      <c r="AC10" s="2">
        <v>2.7</v>
      </c>
      <c r="AD10" s="2">
        <v>4.0999999999999996</v>
      </c>
      <c r="AE10" s="2">
        <v>2.5</v>
      </c>
      <c r="AF10" s="2">
        <v>2.9</v>
      </c>
      <c r="AG10" s="2">
        <v>2.8</v>
      </c>
      <c r="AJ10" s="2">
        <v>1</v>
      </c>
      <c r="AK10" s="2">
        <v>1</v>
      </c>
      <c r="AL10" s="2">
        <v>2.8</v>
      </c>
      <c r="AM10" s="2">
        <v>2.7</v>
      </c>
      <c r="AN10" s="2">
        <v>3.1</v>
      </c>
      <c r="AO10" s="2">
        <v>2.9</v>
      </c>
      <c r="AP10" s="2">
        <v>3.1</v>
      </c>
      <c r="AQ10" s="2">
        <v>2.5</v>
      </c>
      <c r="AR10" s="2">
        <v>6.6</v>
      </c>
      <c r="AS10" s="2">
        <v>4.7</v>
      </c>
      <c r="AT10" s="2">
        <v>6.3</v>
      </c>
      <c r="AU10" s="2">
        <v>4.8</v>
      </c>
      <c r="AV10" s="2">
        <v>4.3</v>
      </c>
      <c r="AW10" s="2">
        <v>4</v>
      </c>
      <c r="AX10" s="2">
        <v>4.5</v>
      </c>
      <c r="AY10" s="2">
        <v>4</v>
      </c>
      <c r="AZ10" s="2">
        <v>4.9000000000000004</v>
      </c>
      <c r="BA10" s="2">
        <v>3.8</v>
      </c>
    </row>
    <row r="11" spans="1:53" x14ac:dyDescent="0.2">
      <c r="B11" s="1">
        <v>45224</v>
      </c>
      <c r="C11" s="5">
        <f t="shared" si="1"/>
        <v>19</v>
      </c>
      <c r="D11">
        <v>5.8</v>
      </c>
      <c r="E11">
        <v>5.3</v>
      </c>
      <c r="F11">
        <v>7.1</v>
      </c>
      <c r="G11">
        <v>3.9</v>
      </c>
      <c r="H11">
        <v>6.7</v>
      </c>
      <c r="I11">
        <v>5.5</v>
      </c>
      <c r="J11">
        <v>5</v>
      </c>
      <c r="K11">
        <v>4.8</v>
      </c>
      <c r="L11">
        <v>5.3</v>
      </c>
      <c r="M11">
        <v>4.2</v>
      </c>
      <c r="N11" s="2">
        <v>4.2</v>
      </c>
      <c r="O11" s="2">
        <v>3.4</v>
      </c>
      <c r="P11" s="2">
        <v>3.6</v>
      </c>
      <c r="Q11" s="2">
        <v>2.5</v>
      </c>
      <c r="R11" s="2">
        <v>3.7</v>
      </c>
      <c r="S11" s="2">
        <v>4.7</v>
      </c>
      <c r="T11" s="2">
        <v>4.5999999999999996</v>
      </c>
      <c r="U11" s="2">
        <v>4.2</v>
      </c>
      <c r="V11" s="2">
        <v>4</v>
      </c>
      <c r="W11" s="2">
        <v>2.5</v>
      </c>
      <c r="X11" s="2">
        <v>3.5</v>
      </c>
      <c r="Y11" s="2">
        <v>2.9</v>
      </c>
      <c r="Z11" s="2">
        <v>3.6</v>
      </c>
      <c r="AA11" s="2">
        <v>3</v>
      </c>
      <c r="AB11" s="2">
        <v>2.2999999999999998</v>
      </c>
      <c r="AC11" s="2">
        <v>2</v>
      </c>
      <c r="AD11" s="2">
        <v>2.9</v>
      </c>
      <c r="AE11" s="2">
        <v>2.4</v>
      </c>
      <c r="AF11" s="2">
        <v>3.2</v>
      </c>
      <c r="AG11" s="2">
        <v>3.2</v>
      </c>
      <c r="AJ11" s="2">
        <v>1</v>
      </c>
      <c r="AK11" s="2">
        <v>1</v>
      </c>
      <c r="AL11" s="2">
        <v>2.4</v>
      </c>
      <c r="AM11" s="2">
        <v>2.4</v>
      </c>
      <c r="AN11" s="2">
        <v>2.7</v>
      </c>
      <c r="AO11" s="2">
        <v>3</v>
      </c>
      <c r="AP11" s="2">
        <v>2.8</v>
      </c>
      <c r="AQ11" s="2">
        <v>3.9</v>
      </c>
      <c r="AR11" s="2">
        <v>6.4</v>
      </c>
      <c r="AS11" s="2">
        <v>5.8</v>
      </c>
      <c r="AT11" s="2">
        <v>7.4</v>
      </c>
      <c r="AU11" s="2">
        <v>5.9</v>
      </c>
      <c r="AV11" s="2">
        <v>5.9</v>
      </c>
      <c r="AW11" s="2">
        <v>4.5999999999999996</v>
      </c>
      <c r="AX11" s="2">
        <v>6</v>
      </c>
      <c r="AY11" s="2">
        <v>5.0999999999999996</v>
      </c>
      <c r="AZ11" s="2">
        <v>6.3</v>
      </c>
      <c r="BA11" s="2">
        <v>4</v>
      </c>
    </row>
    <row r="12" spans="1:53" x14ac:dyDescent="0.2">
      <c r="B12" s="1">
        <v>45226</v>
      </c>
      <c r="C12" s="5">
        <f t="shared" si="1"/>
        <v>21</v>
      </c>
      <c r="D12">
        <v>5.2</v>
      </c>
      <c r="E12">
        <v>6</v>
      </c>
      <c r="F12">
        <v>7.5</v>
      </c>
      <c r="G12">
        <v>3.9</v>
      </c>
      <c r="H12">
        <v>5.4</v>
      </c>
      <c r="I12">
        <v>7</v>
      </c>
      <c r="J12">
        <v>5.3</v>
      </c>
      <c r="K12">
        <v>5.6</v>
      </c>
      <c r="L12">
        <v>6.4</v>
      </c>
      <c r="M12">
        <v>4</v>
      </c>
      <c r="N12" s="2">
        <v>5.8</v>
      </c>
      <c r="O12" s="2">
        <v>4.5999999999999996</v>
      </c>
      <c r="P12" s="2">
        <v>3.8</v>
      </c>
      <c r="Q12" s="2">
        <v>2.7</v>
      </c>
      <c r="R12" s="2">
        <v>3.8</v>
      </c>
      <c r="S12" s="2">
        <v>5</v>
      </c>
      <c r="T12" s="2">
        <v>5.6</v>
      </c>
      <c r="U12" s="2">
        <v>4.9000000000000004</v>
      </c>
      <c r="V12" s="2">
        <v>4.5</v>
      </c>
      <c r="W12" s="2">
        <v>3.5</v>
      </c>
      <c r="X12" s="2">
        <v>3.7</v>
      </c>
      <c r="Y12" s="2">
        <v>2.6</v>
      </c>
      <c r="Z12" s="2">
        <v>3.7</v>
      </c>
      <c r="AA12" s="2">
        <v>2.9</v>
      </c>
      <c r="AB12" s="2">
        <v>3.1</v>
      </c>
      <c r="AC12" s="2">
        <v>1.5</v>
      </c>
      <c r="AD12" s="2">
        <v>4.0999999999999996</v>
      </c>
      <c r="AE12" s="2">
        <v>3</v>
      </c>
      <c r="AF12" s="2">
        <v>2.2999999999999998</v>
      </c>
      <c r="AG12" s="2">
        <v>2.5</v>
      </c>
      <c r="AJ12" s="2">
        <v>2.5</v>
      </c>
      <c r="AK12" s="2">
        <v>2.5</v>
      </c>
      <c r="AL12" s="2">
        <v>2.8</v>
      </c>
      <c r="AM12" s="2">
        <v>3.1</v>
      </c>
      <c r="AN12" s="2">
        <v>2.8</v>
      </c>
      <c r="AO12" s="2">
        <v>2.9</v>
      </c>
      <c r="AP12" s="2">
        <v>2.9</v>
      </c>
      <c r="AQ12" s="2">
        <v>3.5</v>
      </c>
      <c r="AR12" s="2">
        <v>6.2</v>
      </c>
      <c r="AS12" s="2">
        <v>7.5</v>
      </c>
      <c r="AT12" s="2">
        <v>7.8</v>
      </c>
      <c r="AU12" s="2">
        <v>6.3</v>
      </c>
      <c r="AV12" s="2">
        <v>6.4</v>
      </c>
      <c r="AW12" s="2">
        <v>4.9000000000000004</v>
      </c>
      <c r="AX12" s="2">
        <v>5</v>
      </c>
      <c r="AY12" s="2">
        <v>4.9000000000000004</v>
      </c>
      <c r="AZ12" s="2">
        <v>6.8</v>
      </c>
      <c r="BA12" s="2">
        <v>4.5</v>
      </c>
    </row>
    <row r="13" spans="1:53" x14ac:dyDescent="0.2">
      <c r="B13" s="1">
        <v>45229</v>
      </c>
      <c r="C13" s="5">
        <f t="shared" si="1"/>
        <v>24</v>
      </c>
      <c r="D13">
        <v>6.8</v>
      </c>
      <c r="E13">
        <v>6.1</v>
      </c>
      <c r="F13">
        <v>8.4</v>
      </c>
      <c r="G13">
        <v>4.5</v>
      </c>
      <c r="H13">
        <v>6.3</v>
      </c>
      <c r="I13">
        <v>7.3</v>
      </c>
      <c r="J13">
        <v>5.4</v>
      </c>
      <c r="K13">
        <v>5.8</v>
      </c>
      <c r="L13">
        <v>8.9</v>
      </c>
      <c r="M13">
        <v>6.1</v>
      </c>
      <c r="N13" s="2">
        <v>8.1</v>
      </c>
      <c r="O13" s="2">
        <v>5.3</v>
      </c>
      <c r="P13" s="2">
        <v>5.2</v>
      </c>
      <c r="Q13" s="2">
        <v>3.8</v>
      </c>
      <c r="R13" s="2">
        <v>5.4</v>
      </c>
      <c r="S13" s="2">
        <v>4.8</v>
      </c>
      <c r="T13" s="2">
        <v>7.6</v>
      </c>
      <c r="U13" s="2">
        <v>5.4</v>
      </c>
      <c r="V13" s="2">
        <v>4.8</v>
      </c>
      <c r="W13" s="2">
        <v>4</v>
      </c>
      <c r="X13" s="2">
        <v>3.7</v>
      </c>
      <c r="Y13" s="2">
        <v>3.2</v>
      </c>
      <c r="Z13" s="2">
        <v>3.8</v>
      </c>
      <c r="AA13" s="2">
        <v>3.1</v>
      </c>
      <c r="AB13" s="2">
        <v>3.5</v>
      </c>
      <c r="AC13" s="2">
        <v>2.8</v>
      </c>
      <c r="AD13" s="2">
        <v>5.4</v>
      </c>
      <c r="AE13" s="2">
        <v>3.2</v>
      </c>
      <c r="AF13" s="2">
        <v>2.5</v>
      </c>
      <c r="AG13" s="2">
        <v>2.8</v>
      </c>
      <c r="AJ13" s="2">
        <v>2.8</v>
      </c>
      <c r="AK13" s="2">
        <v>3</v>
      </c>
      <c r="AL13" s="2">
        <v>5</v>
      </c>
      <c r="AM13" s="2">
        <v>4.7</v>
      </c>
      <c r="AN13" s="2">
        <v>4.5999999999999996</v>
      </c>
      <c r="AO13" s="2">
        <v>3.2</v>
      </c>
      <c r="AP13" s="2">
        <v>6.4</v>
      </c>
      <c r="AQ13" s="2">
        <v>4.2</v>
      </c>
      <c r="AR13" s="2">
        <v>7.5</v>
      </c>
      <c r="AS13" s="2">
        <v>7.9</v>
      </c>
      <c r="AT13" s="2">
        <v>7.8</v>
      </c>
      <c r="AU13" s="2">
        <v>7.6</v>
      </c>
      <c r="AV13" s="2">
        <v>7.1</v>
      </c>
      <c r="AW13" s="2">
        <v>5.5</v>
      </c>
      <c r="AX13" s="2">
        <v>6.3</v>
      </c>
      <c r="AY13" s="2">
        <v>5.9</v>
      </c>
      <c r="AZ13" s="2">
        <v>7.5</v>
      </c>
      <c r="BA13" s="2">
        <v>5.8</v>
      </c>
    </row>
    <row r="14" spans="1:53" x14ac:dyDescent="0.2">
      <c r="B14" s="1">
        <v>45230</v>
      </c>
      <c r="C14" s="5">
        <f t="shared" si="1"/>
        <v>25</v>
      </c>
      <c r="D14" s="3">
        <v>7.8</v>
      </c>
      <c r="E14" s="3">
        <v>6.9</v>
      </c>
      <c r="F14">
        <v>9.5</v>
      </c>
      <c r="G14">
        <v>5.8</v>
      </c>
      <c r="H14">
        <v>7.8</v>
      </c>
      <c r="I14">
        <v>7.5</v>
      </c>
      <c r="J14">
        <v>6.4</v>
      </c>
      <c r="K14">
        <v>6.8</v>
      </c>
      <c r="L14">
        <v>9.3000000000000007</v>
      </c>
      <c r="M14">
        <v>6.5</v>
      </c>
      <c r="N14" s="2">
        <v>8.3000000000000007</v>
      </c>
      <c r="O14" s="2">
        <v>5.7</v>
      </c>
      <c r="P14" s="2">
        <v>5.8</v>
      </c>
      <c r="Q14" s="2">
        <v>4.0999999999999996</v>
      </c>
      <c r="R14" s="2">
        <v>6</v>
      </c>
      <c r="S14" s="2">
        <v>4.9000000000000004</v>
      </c>
      <c r="T14" s="2">
        <v>7.8</v>
      </c>
      <c r="U14" s="2">
        <v>5.8</v>
      </c>
      <c r="V14" s="2">
        <v>5</v>
      </c>
      <c r="W14" s="2">
        <v>4.3</v>
      </c>
      <c r="X14" s="2">
        <v>3.7</v>
      </c>
      <c r="Y14" s="2">
        <v>3.5</v>
      </c>
      <c r="Z14" s="2">
        <v>3.8</v>
      </c>
      <c r="AA14" s="2">
        <v>3.5</v>
      </c>
      <c r="AB14" s="2">
        <v>3.5</v>
      </c>
      <c r="AC14" s="2">
        <v>2.9</v>
      </c>
      <c r="AD14" s="2">
        <v>5.6</v>
      </c>
      <c r="AE14" s="2">
        <v>3.7</v>
      </c>
      <c r="AF14" s="2">
        <v>2.6</v>
      </c>
      <c r="AG14" s="2">
        <v>2.9</v>
      </c>
      <c r="AJ14" s="2">
        <v>2.9</v>
      </c>
      <c r="AK14" s="2">
        <v>3.2</v>
      </c>
      <c r="AL14" s="2">
        <v>5.0999999999999996</v>
      </c>
      <c r="AM14" s="2">
        <v>4.9000000000000004</v>
      </c>
      <c r="AN14" s="2">
        <v>4.8</v>
      </c>
      <c r="AO14" s="2">
        <v>3.8</v>
      </c>
      <c r="AP14" s="2">
        <v>6.5</v>
      </c>
      <c r="AQ14" s="2">
        <v>4.9000000000000004</v>
      </c>
      <c r="AR14" s="2">
        <v>7.8</v>
      </c>
      <c r="AS14" s="2">
        <v>8.3000000000000007</v>
      </c>
      <c r="AT14" s="2">
        <v>8.1999999999999993</v>
      </c>
      <c r="AU14" s="2">
        <v>8.3000000000000007</v>
      </c>
      <c r="AV14" s="2">
        <v>8.5</v>
      </c>
      <c r="AW14" s="2">
        <v>8</v>
      </c>
      <c r="AX14" s="2">
        <v>8</v>
      </c>
      <c r="AY14" s="2">
        <v>5.9</v>
      </c>
      <c r="AZ14" s="2">
        <v>7.8</v>
      </c>
      <c r="BA14" s="2">
        <v>5.9</v>
      </c>
    </row>
    <row r="15" spans="1:53" x14ac:dyDescent="0.2">
      <c r="B15" s="1">
        <v>45233</v>
      </c>
      <c r="C15" s="5">
        <f t="shared" si="1"/>
        <v>28</v>
      </c>
      <c r="D15" s="3">
        <v>9</v>
      </c>
      <c r="E15" s="3">
        <v>8.1</v>
      </c>
      <c r="F15">
        <v>9.6999999999999993</v>
      </c>
      <c r="G15">
        <v>6.1</v>
      </c>
      <c r="H15">
        <v>9.3000000000000007</v>
      </c>
      <c r="I15">
        <v>7.1</v>
      </c>
      <c r="J15">
        <v>8.6999999999999993</v>
      </c>
      <c r="K15">
        <v>7.8</v>
      </c>
      <c r="L15">
        <v>6</v>
      </c>
      <c r="M15">
        <v>9.1</v>
      </c>
      <c r="N15" s="2">
        <v>10</v>
      </c>
      <c r="O15" s="2">
        <v>7.5</v>
      </c>
      <c r="P15" s="2">
        <v>7</v>
      </c>
      <c r="Q15" s="2">
        <v>5.2</v>
      </c>
      <c r="R15" s="2">
        <v>7.2</v>
      </c>
      <c r="S15" s="2">
        <v>6.3</v>
      </c>
      <c r="T15" s="2">
        <v>6.3</v>
      </c>
      <c r="U15" s="2">
        <v>7.8</v>
      </c>
      <c r="V15" s="2">
        <v>7.7</v>
      </c>
      <c r="W15" s="2">
        <v>6.1</v>
      </c>
      <c r="X15" s="2">
        <v>4.5999999999999996</v>
      </c>
      <c r="Y15" s="2">
        <v>3.9</v>
      </c>
      <c r="Z15" s="2">
        <v>6.6</v>
      </c>
      <c r="AA15" s="2">
        <v>3.9</v>
      </c>
      <c r="AB15" s="2">
        <v>6.2</v>
      </c>
      <c r="AC15" s="2">
        <v>2.6</v>
      </c>
      <c r="AD15" s="2">
        <v>7.8</v>
      </c>
      <c r="AE15" s="2">
        <v>3.9</v>
      </c>
      <c r="AF15" s="2">
        <v>5.4</v>
      </c>
      <c r="AG15" s="2">
        <v>5.5</v>
      </c>
      <c r="AJ15" s="2">
        <v>4.7</v>
      </c>
      <c r="AK15" s="2">
        <v>6.3</v>
      </c>
      <c r="AL15" s="2">
        <v>5</v>
      </c>
      <c r="AM15" s="2">
        <v>5.7</v>
      </c>
      <c r="AN15" s="2">
        <v>7.5</v>
      </c>
      <c r="AO15" s="2">
        <v>4.7</v>
      </c>
      <c r="AP15" s="2">
        <v>7.6</v>
      </c>
      <c r="AQ15" s="2">
        <v>5</v>
      </c>
      <c r="AR15" s="2">
        <v>8.6</v>
      </c>
      <c r="AS15" s="2">
        <v>8.1999999999999993</v>
      </c>
      <c r="AT15" s="2">
        <v>10.199999999999999</v>
      </c>
      <c r="AU15" s="2">
        <v>8.9</v>
      </c>
      <c r="AV15" s="2">
        <v>8.1999999999999993</v>
      </c>
      <c r="AW15" s="2">
        <v>6.8</v>
      </c>
      <c r="AX15" s="2">
        <v>6.5</v>
      </c>
      <c r="AY15" s="2">
        <v>8.1999999999999993</v>
      </c>
      <c r="AZ15" s="2">
        <v>8.9</v>
      </c>
      <c r="BA15" s="2">
        <v>6.9</v>
      </c>
    </row>
    <row r="16" spans="1:53" x14ac:dyDescent="0.2">
      <c r="B16" s="1">
        <v>45236</v>
      </c>
      <c r="C16" s="5">
        <f t="shared" si="1"/>
        <v>31</v>
      </c>
      <c r="D16">
        <v>9.4</v>
      </c>
      <c r="E16" s="16">
        <v>8</v>
      </c>
      <c r="F16">
        <v>9.1999999999999993</v>
      </c>
      <c r="G16">
        <v>6.9</v>
      </c>
      <c r="H16">
        <v>9.1999999999999993</v>
      </c>
      <c r="I16">
        <v>7.7</v>
      </c>
      <c r="J16">
        <v>9.5</v>
      </c>
      <c r="K16">
        <v>7.2</v>
      </c>
      <c r="L16">
        <v>10.199999999999999</v>
      </c>
      <c r="M16">
        <v>6.4</v>
      </c>
      <c r="N16" s="2">
        <v>7.8</v>
      </c>
      <c r="O16" s="2">
        <v>14.1</v>
      </c>
      <c r="P16" s="2">
        <v>8</v>
      </c>
      <c r="Q16" s="2">
        <v>5.5</v>
      </c>
      <c r="R16" s="2">
        <v>9</v>
      </c>
      <c r="S16" s="2">
        <v>7.5</v>
      </c>
      <c r="T16" s="2">
        <v>8.6999999999999993</v>
      </c>
      <c r="U16" s="2">
        <v>6.7</v>
      </c>
      <c r="V16" s="2">
        <v>8.6999999999999993</v>
      </c>
      <c r="W16" s="2">
        <v>7.1</v>
      </c>
      <c r="X16" s="2">
        <v>6</v>
      </c>
      <c r="Y16" s="2">
        <v>5.9</v>
      </c>
      <c r="Z16" s="2">
        <v>7.7</v>
      </c>
      <c r="AA16" s="2">
        <v>4.4000000000000004</v>
      </c>
      <c r="AB16" s="2">
        <v>8.5</v>
      </c>
      <c r="AC16" s="2">
        <v>5.2</v>
      </c>
      <c r="AD16" s="2">
        <v>9.3000000000000007</v>
      </c>
      <c r="AE16" s="2">
        <v>4.5</v>
      </c>
      <c r="AF16" s="2">
        <v>7.5</v>
      </c>
      <c r="AG16" s="2">
        <v>5</v>
      </c>
      <c r="AJ16" s="2">
        <v>6.6</v>
      </c>
      <c r="AK16" s="2">
        <v>6.2</v>
      </c>
      <c r="AL16" s="2">
        <v>6.2</v>
      </c>
      <c r="AM16" s="2">
        <v>6.2</v>
      </c>
      <c r="AN16" s="2">
        <v>5.9</v>
      </c>
      <c r="AO16" s="2">
        <v>5.9</v>
      </c>
      <c r="AP16" s="2">
        <v>8.1</v>
      </c>
      <c r="AQ16" s="2">
        <v>5.3</v>
      </c>
      <c r="AR16" s="2">
        <v>15.1</v>
      </c>
      <c r="AS16" s="2">
        <v>9.3000000000000007</v>
      </c>
      <c r="AT16" s="2">
        <v>15.1</v>
      </c>
      <c r="AU16" s="2">
        <v>10</v>
      </c>
      <c r="AV16" s="2">
        <v>9.8000000000000007</v>
      </c>
      <c r="AW16" s="2">
        <v>7.2</v>
      </c>
      <c r="AX16" s="2">
        <v>8.6999999999999993</v>
      </c>
      <c r="AY16" s="2">
        <v>7.2</v>
      </c>
      <c r="AZ16" s="2">
        <v>8.5</v>
      </c>
      <c r="BA16" s="2">
        <v>6.5</v>
      </c>
    </row>
    <row r="17" spans="2:53" x14ac:dyDescent="0.2">
      <c r="B17" s="1">
        <v>45238</v>
      </c>
      <c r="C17" s="5">
        <f t="shared" si="1"/>
        <v>33</v>
      </c>
      <c r="D17">
        <v>9.9</v>
      </c>
      <c r="E17">
        <v>9.5</v>
      </c>
      <c r="F17">
        <v>10.8</v>
      </c>
      <c r="G17">
        <v>8</v>
      </c>
      <c r="H17">
        <v>11.4</v>
      </c>
      <c r="I17">
        <v>8.3000000000000007</v>
      </c>
      <c r="J17">
        <v>10.5</v>
      </c>
      <c r="K17">
        <v>10.5</v>
      </c>
      <c r="L17">
        <v>11.9</v>
      </c>
      <c r="M17">
        <v>8.4</v>
      </c>
      <c r="N17" s="2">
        <v>14.7</v>
      </c>
      <c r="O17" s="2">
        <v>7.6</v>
      </c>
      <c r="P17" s="2">
        <v>8</v>
      </c>
      <c r="Q17" s="2">
        <v>5.6</v>
      </c>
      <c r="R17" s="2">
        <v>13.3</v>
      </c>
      <c r="S17" s="2">
        <v>6.8</v>
      </c>
      <c r="T17" s="2">
        <v>8.6999999999999993</v>
      </c>
      <c r="U17" s="2">
        <v>8.1999999999999993</v>
      </c>
      <c r="V17" s="2">
        <v>8.6999999999999993</v>
      </c>
      <c r="W17" s="2">
        <v>7.5</v>
      </c>
      <c r="X17" s="2">
        <v>8.4</v>
      </c>
      <c r="Y17" s="2">
        <v>6</v>
      </c>
      <c r="Z17" s="2">
        <v>8</v>
      </c>
      <c r="AA17" s="2">
        <v>5.6</v>
      </c>
      <c r="AB17" s="2">
        <v>8.6</v>
      </c>
      <c r="AC17" s="2">
        <v>6.6</v>
      </c>
      <c r="AD17" s="2">
        <v>9</v>
      </c>
      <c r="AE17" s="2">
        <v>5.9</v>
      </c>
      <c r="AF17" s="2">
        <v>7.6</v>
      </c>
      <c r="AG17" s="2">
        <v>6.8</v>
      </c>
      <c r="AJ17" s="2">
        <v>8.1</v>
      </c>
      <c r="AK17" s="2">
        <v>7.7</v>
      </c>
      <c r="AL17" s="2">
        <v>7.6</v>
      </c>
      <c r="AM17" s="2">
        <v>6.4</v>
      </c>
      <c r="AN17" s="2">
        <v>8.5</v>
      </c>
      <c r="AO17" s="2">
        <v>7</v>
      </c>
      <c r="AP17" s="2">
        <v>8.1999999999999993</v>
      </c>
      <c r="AQ17" s="2">
        <v>6.2</v>
      </c>
      <c r="AV17" s="2">
        <v>9.8000000000000007</v>
      </c>
      <c r="AW17" s="2">
        <v>8.5</v>
      </c>
      <c r="AX17" s="2">
        <v>8.5</v>
      </c>
      <c r="AY17" s="2">
        <v>8.9</v>
      </c>
      <c r="AZ17" s="2">
        <v>10.3</v>
      </c>
      <c r="BA17" s="2">
        <v>9.8000000000000007</v>
      </c>
    </row>
    <row r="18" spans="2:53" x14ac:dyDescent="0.2">
      <c r="B18" s="1">
        <v>45240</v>
      </c>
      <c r="C18" s="5">
        <f t="shared" si="1"/>
        <v>35</v>
      </c>
      <c r="D18">
        <v>12.1</v>
      </c>
      <c r="E18">
        <v>10.3</v>
      </c>
      <c r="F18">
        <v>11.3</v>
      </c>
      <c r="G18">
        <v>8.9</v>
      </c>
      <c r="H18">
        <v>15.1</v>
      </c>
      <c r="I18">
        <v>9.8000000000000007</v>
      </c>
      <c r="J18">
        <v>15.8</v>
      </c>
      <c r="K18">
        <v>8.3000000000000007</v>
      </c>
      <c r="L18" t="s">
        <v>11</v>
      </c>
      <c r="N18" s="2">
        <v>15.1</v>
      </c>
      <c r="O18" s="2">
        <v>6.8</v>
      </c>
      <c r="P18" s="2" t="s">
        <v>10</v>
      </c>
      <c r="Q18" s="2"/>
      <c r="R18" s="2">
        <v>13.3</v>
      </c>
      <c r="S18" s="2">
        <v>7.2</v>
      </c>
      <c r="T18">
        <v>8.1999999999999993</v>
      </c>
      <c r="U18" s="2">
        <v>7.2</v>
      </c>
      <c r="V18" s="2">
        <v>9.1</v>
      </c>
      <c r="W18" s="2">
        <v>7.8</v>
      </c>
      <c r="X18" s="2">
        <v>7.7</v>
      </c>
      <c r="Y18" s="2">
        <v>6</v>
      </c>
      <c r="Z18" s="2">
        <v>8.8000000000000007</v>
      </c>
      <c r="AA18" s="2">
        <v>6.6</v>
      </c>
      <c r="AB18" s="2">
        <v>8.1999999999999993</v>
      </c>
      <c r="AC18" s="2">
        <v>6.8</v>
      </c>
      <c r="AD18" s="2">
        <v>10.9</v>
      </c>
      <c r="AE18" s="2">
        <v>6.2</v>
      </c>
      <c r="AF18" s="2">
        <v>8.5</v>
      </c>
      <c r="AG18" s="2">
        <v>7.5</v>
      </c>
      <c r="AJ18" s="2">
        <v>9.5</v>
      </c>
      <c r="AK18" s="2">
        <v>8.5</v>
      </c>
      <c r="AL18" s="2">
        <v>8.8000000000000007</v>
      </c>
      <c r="AM18" s="2">
        <v>6.1</v>
      </c>
      <c r="AN18" s="2">
        <v>9.3000000000000007</v>
      </c>
      <c r="AO18" s="2">
        <v>8</v>
      </c>
      <c r="AP18" s="2">
        <v>8.3000000000000007</v>
      </c>
      <c r="AQ18" s="2">
        <v>9.6999999999999993</v>
      </c>
      <c r="AV18" s="2">
        <v>15.3</v>
      </c>
      <c r="AW18" s="2">
        <v>10.3</v>
      </c>
      <c r="AX18" s="2">
        <v>16.3</v>
      </c>
      <c r="AY18" s="2">
        <v>10.6</v>
      </c>
      <c r="AZ18" s="2">
        <v>15.8</v>
      </c>
      <c r="BA18" s="2">
        <v>11.4</v>
      </c>
    </row>
    <row r="19" spans="2:53" x14ac:dyDescent="0.2">
      <c r="B19" s="1">
        <v>45243</v>
      </c>
      <c r="C19" s="5">
        <f t="shared" si="1"/>
        <v>38</v>
      </c>
      <c r="D19">
        <v>11.3</v>
      </c>
      <c r="E19">
        <v>15.1</v>
      </c>
      <c r="F19">
        <v>15.1</v>
      </c>
      <c r="G19">
        <v>9.3000000000000007</v>
      </c>
      <c r="P19" s="2"/>
      <c r="Q19" s="2"/>
      <c r="R19" s="2">
        <v>13.4</v>
      </c>
      <c r="S19" s="2">
        <v>9.4</v>
      </c>
      <c r="T19" s="2">
        <v>10.1</v>
      </c>
      <c r="U19" s="2">
        <v>8.8000000000000007</v>
      </c>
      <c r="V19" s="2">
        <v>9.5</v>
      </c>
      <c r="W19" s="2">
        <v>7.6</v>
      </c>
      <c r="X19" s="2">
        <v>9.3000000000000007</v>
      </c>
      <c r="Y19" s="2">
        <v>6.9</v>
      </c>
      <c r="Z19" s="2">
        <v>10</v>
      </c>
      <c r="AA19" s="2">
        <v>6.8</v>
      </c>
      <c r="AB19" s="2">
        <v>8.9</v>
      </c>
      <c r="AC19" s="2">
        <v>6.9</v>
      </c>
      <c r="AD19" s="2">
        <v>10.4</v>
      </c>
      <c r="AE19" s="2">
        <v>7.8</v>
      </c>
      <c r="AF19" s="2">
        <v>8.5</v>
      </c>
      <c r="AG19" s="2">
        <v>7.8</v>
      </c>
      <c r="AJ19" s="2">
        <v>12.3</v>
      </c>
      <c r="AK19" s="2">
        <v>9.1999999999999993</v>
      </c>
      <c r="AL19" s="2">
        <v>10.1</v>
      </c>
      <c r="AM19" s="2">
        <v>8.1999999999999993</v>
      </c>
      <c r="AN19" s="2">
        <v>11.8</v>
      </c>
      <c r="AO19" s="2">
        <v>10</v>
      </c>
      <c r="AP19" s="2">
        <v>10.1</v>
      </c>
      <c r="AQ19" s="2">
        <v>7.4</v>
      </c>
    </row>
    <row r="20" spans="2:53" x14ac:dyDescent="0.2">
      <c r="B20" s="1">
        <v>45245</v>
      </c>
      <c r="C20" s="5">
        <f t="shared" si="1"/>
        <v>40</v>
      </c>
      <c r="P20" s="2"/>
      <c r="Q20" s="2"/>
      <c r="R20" s="2">
        <v>14.1</v>
      </c>
      <c r="S20" s="2">
        <v>9.3000000000000007</v>
      </c>
      <c r="T20" s="2">
        <v>9.9</v>
      </c>
      <c r="U20" s="2">
        <v>8.5</v>
      </c>
      <c r="V20" s="2">
        <v>9.5</v>
      </c>
      <c r="W20" s="2">
        <v>7.9</v>
      </c>
      <c r="X20" s="2">
        <v>12.6</v>
      </c>
      <c r="Y20" s="2">
        <v>7.6</v>
      </c>
      <c r="Z20" s="2">
        <v>9.1999999999999993</v>
      </c>
      <c r="AA20" s="2">
        <v>7.3</v>
      </c>
      <c r="AB20" s="2">
        <v>12.7</v>
      </c>
      <c r="AC20" s="2">
        <v>9.1</v>
      </c>
      <c r="AD20" s="2">
        <v>9.6999999999999993</v>
      </c>
      <c r="AE20" s="2">
        <v>8.8000000000000007</v>
      </c>
      <c r="AF20" s="2">
        <v>9.3000000000000007</v>
      </c>
      <c r="AG20" s="2">
        <v>7.8</v>
      </c>
      <c r="AJ20" s="2">
        <v>12.2</v>
      </c>
      <c r="AK20" s="2">
        <v>11.8</v>
      </c>
      <c r="AL20" s="2">
        <v>12</v>
      </c>
      <c r="AM20" s="2">
        <v>7.8</v>
      </c>
      <c r="AN20" s="2">
        <v>13.5</v>
      </c>
      <c r="AO20" s="2">
        <v>10.5</v>
      </c>
      <c r="AP20" t="s">
        <v>10</v>
      </c>
    </row>
    <row r="21" spans="2:53" x14ac:dyDescent="0.2">
      <c r="B21" s="1">
        <v>45247</v>
      </c>
      <c r="C21" s="5">
        <f t="shared" si="1"/>
        <v>42</v>
      </c>
      <c r="P21" s="2"/>
      <c r="Q21" s="2"/>
      <c r="R21" s="2">
        <v>14</v>
      </c>
      <c r="S21" s="2">
        <v>9.1</v>
      </c>
      <c r="T21" t="s">
        <v>12</v>
      </c>
      <c r="V21" s="2">
        <v>10.1</v>
      </c>
      <c r="W21" s="2">
        <v>8.6</v>
      </c>
      <c r="X21" s="2">
        <v>13.5</v>
      </c>
      <c r="Y21" s="2">
        <v>9.4</v>
      </c>
      <c r="Z21" t="s">
        <v>10</v>
      </c>
      <c r="AB21" s="2">
        <v>13.3</v>
      </c>
      <c r="AC21" s="2">
        <v>10.1</v>
      </c>
      <c r="AD21" s="2">
        <v>11.6</v>
      </c>
      <c r="AE21" s="2">
        <v>9.6</v>
      </c>
      <c r="AF21" s="2">
        <v>10.4</v>
      </c>
      <c r="AG21" s="2">
        <v>8.5</v>
      </c>
      <c r="AJ21" s="2">
        <v>14.7</v>
      </c>
      <c r="AK21" s="2">
        <v>11.7</v>
      </c>
      <c r="AL21" s="2">
        <v>10.1</v>
      </c>
      <c r="AM21" s="2">
        <v>9.8000000000000007</v>
      </c>
      <c r="AN21" s="2">
        <v>15.3</v>
      </c>
      <c r="AO21" s="2">
        <v>12</v>
      </c>
    </row>
    <row r="22" spans="2:53" x14ac:dyDescent="0.2">
      <c r="B22" s="1">
        <v>45250</v>
      </c>
      <c r="C22" s="5">
        <f t="shared" si="1"/>
        <v>45</v>
      </c>
      <c r="P22" s="2"/>
      <c r="Q22" s="2"/>
      <c r="R22" s="2">
        <v>13.8</v>
      </c>
      <c r="S22" s="2">
        <v>9.8000000000000007</v>
      </c>
      <c r="V22" s="2">
        <v>10.7</v>
      </c>
      <c r="W22" s="2">
        <v>9.5</v>
      </c>
      <c r="AB22" s="2">
        <v>16.5</v>
      </c>
      <c r="AC22" s="2">
        <v>13</v>
      </c>
      <c r="AD22" s="2">
        <v>15.1</v>
      </c>
      <c r="AE22" s="2">
        <v>11.2</v>
      </c>
      <c r="AF22" s="2">
        <v>11.3</v>
      </c>
      <c r="AG22" s="2">
        <v>8.9</v>
      </c>
      <c r="AJ22" s="2">
        <v>15.3</v>
      </c>
      <c r="AK22" s="2">
        <v>14.2</v>
      </c>
      <c r="AL22" s="2">
        <v>13</v>
      </c>
      <c r="AM22" s="2">
        <v>9.5</v>
      </c>
    </row>
    <row r="23" spans="2:53" x14ac:dyDescent="0.2">
      <c r="B23" s="1">
        <v>45252</v>
      </c>
      <c r="C23" s="5">
        <f t="shared" si="1"/>
        <v>47</v>
      </c>
      <c r="P23" s="2"/>
      <c r="Q23" s="2"/>
      <c r="R23" s="2">
        <v>15.1</v>
      </c>
      <c r="S23" s="2">
        <v>10.1</v>
      </c>
      <c r="V23" s="2">
        <v>15</v>
      </c>
      <c r="W23" s="2">
        <v>9.3000000000000007</v>
      </c>
      <c r="AF23" s="2">
        <v>12.1</v>
      </c>
      <c r="AG23" s="2">
        <v>9.8000000000000007</v>
      </c>
      <c r="AL23" s="2">
        <v>13.8</v>
      </c>
      <c r="AM23" s="2">
        <v>10.1</v>
      </c>
    </row>
    <row r="24" spans="2:53" x14ac:dyDescent="0.2">
      <c r="B24" s="1"/>
      <c r="P24" s="2"/>
      <c r="Q24" s="2"/>
      <c r="R24" s="2"/>
      <c r="S24" s="2"/>
      <c r="AF24" s="2">
        <v>14.1</v>
      </c>
      <c r="AG24" s="2">
        <v>9.9</v>
      </c>
    </row>
    <row r="25" spans="2:53" x14ac:dyDescent="0.2">
      <c r="B25" s="1"/>
      <c r="P25" s="2"/>
      <c r="Q25" s="2"/>
      <c r="R25" s="2"/>
      <c r="S25" s="2"/>
    </row>
    <row r="26" spans="2:53" x14ac:dyDescent="0.2">
      <c r="B26" s="1"/>
      <c r="P26" s="2"/>
      <c r="Q26" s="2"/>
      <c r="R26" s="2"/>
      <c r="S26" s="2"/>
    </row>
    <row r="27" spans="2:53" x14ac:dyDescent="0.2">
      <c r="B27" s="1"/>
    </row>
    <row r="28" spans="2:53" x14ac:dyDescent="0.2">
      <c r="B28" s="1"/>
    </row>
    <row r="29" spans="2:53" x14ac:dyDescent="0.2">
      <c r="B29" s="1"/>
    </row>
    <row r="33" spans="2:28" x14ac:dyDescent="0.2">
      <c r="B33" s="7" t="s">
        <v>8</v>
      </c>
    </row>
    <row r="34" spans="2:28" x14ac:dyDescent="0.2">
      <c r="C34" s="5" t="str">
        <f ca="1">raw!C34</f>
        <v>Group</v>
      </c>
      <c r="D34" s="8" t="str">
        <f ca="1">raw!D34</f>
        <v>A</v>
      </c>
      <c r="E34" s="8" t="s">
        <v>3</v>
      </c>
      <c r="F34" s="8" t="s">
        <v>3</v>
      </c>
      <c r="G34" s="8" t="s">
        <v>3</v>
      </c>
      <c r="H34" s="8" t="s">
        <v>3</v>
      </c>
      <c r="I34" s="9" t="s">
        <v>4</v>
      </c>
      <c r="J34" s="9" t="s">
        <v>4</v>
      </c>
      <c r="K34" s="9" t="s">
        <v>4</v>
      </c>
      <c r="L34" s="9" t="s">
        <v>4</v>
      </c>
      <c r="M34" s="9" t="s">
        <v>4</v>
      </c>
      <c r="N34" s="10" t="s">
        <v>5</v>
      </c>
      <c r="O34" s="10" t="s">
        <v>5</v>
      </c>
      <c r="P34" s="10" t="s">
        <v>5</v>
      </c>
      <c r="Q34" s="10" t="s">
        <v>5</v>
      </c>
      <c r="R34" s="10" t="s">
        <v>5</v>
      </c>
      <c r="S34" s="11" t="s">
        <v>6</v>
      </c>
      <c r="T34" s="11" t="s">
        <v>6</v>
      </c>
      <c r="U34" s="11" t="s">
        <v>6</v>
      </c>
      <c r="V34" s="11" t="s">
        <v>6</v>
      </c>
      <c r="W34" s="11" t="s">
        <v>6</v>
      </c>
      <c r="X34" s="12" t="s">
        <v>9</v>
      </c>
      <c r="Y34" s="12" t="s">
        <v>9</v>
      </c>
      <c r="Z34" s="12" t="s">
        <v>9</v>
      </c>
      <c r="AA34" s="12" t="s">
        <v>9</v>
      </c>
      <c r="AB34" s="12" t="s">
        <v>9</v>
      </c>
    </row>
    <row r="35" spans="2:28" s="4" customFormat="1" x14ac:dyDescent="0.2">
      <c r="B35" s="4" t="str">
        <f ca="1">raw!B35</f>
        <v>Date/Day</v>
      </c>
      <c r="C35" s="6" t="str">
        <f ca="1">raw!C35</f>
        <v>Mouse</v>
      </c>
      <c r="D35" s="4">
        <f ca="1">raw!D35</f>
        <v>1</v>
      </c>
      <c r="E35" s="4">
        <v>2</v>
      </c>
      <c r="F35" s="4">
        <v>3</v>
      </c>
      <c r="G35" s="4">
        <v>4</v>
      </c>
      <c r="H35" s="4">
        <v>5</v>
      </c>
      <c r="I35" s="4">
        <v>6</v>
      </c>
      <c r="J35" s="4">
        <v>14</v>
      </c>
      <c r="K35" s="4">
        <v>8</v>
      </c>
      <c r="L35" s="4">
        <v>9</v>
      </c>
      <c r="M35" s="4">
        <v>10</v>
      </c>
      <c r="N35" s="4">
        <v>11</v>
      </c>
      <c r="O35" s="4">
        <v>12</v>
      </c>
      <c r="P35" s="4">
        <v>13</v>
      </c>
      <c r="Q35" s="4">
        <v>7</v>
      </c>
      <c r="R35" s="4">
        <v>15</v>
      </c>
      <c r="S35" s="4">
        <v>16</v>
      </c>
      <c r="T35" s="4">
        <v>17</v>
      </c>
      <c r="U35" s="4">
        <v>18</v>
      </c>
      <c r="V35" s="4">
        <v>19</v>
      </c>
      <c r="W35" s="4">
        <v>20</v>
      </c>
      <c r="X35" s="4">
        <v>21</v>
      </c>
      <c r="Y35" s="4">
        <v>22</v>
      </c>
      <c r="Z35" s="4">
        <v>23</v>
      </c>
      <c r="AA35" s="4">
        <v>24</v>
      </c>
      <c r="AB35" s="4">
        <v>25</v>
      </c>
    </row>
    <row r="36" spans="2:28" x14ac:dyDescent="0.2">
      <c r="B36" s="1">
        <v>45205</v>
      </c>
      <c r="C36" s="5">
        <f>_xlfn.DAYS(B36,B36)</f>
        <v>0</v>
      </c>
      <c r="D36">
        <f>D3*E3</f>
        <v>0</v>
      </c>
      <c r="E36">
        <f>F3*G3</f>
        <v>0</v>
      </c>
      <c r="F36">
        <f>H3*I3</f>
        <v>0</v>
      </c>
      <c r="G36">
        <f>J3*K3</f>
        <v>0</v>
      </c>
      <c r="H36">
        <f>L3*M3</f>
        <v>0</v>
      </c>
      <c r="I36">
        <f>N3*O3</f>
        <v>0</v>
      </c>
      <c r="J36">
        <f>P3*Q3</f>
        <v>0</v>
      </c>
      <c r="K36">
        <f>R3*S3</f>
        <v>0</v>
      </c>
      <c r="L36">
        <f>T3*U3</f>
        <v>0</v>
      </c>
      <c r="M36">
        <f>V3*W3</f>
        <v>0</v>
      </c>
      <c r="N36">
        <f>X3*Y3</f>
        <v>0</v>
      </c>
      <c r="O36">
        <f>Z3*AA3</f>
        <v>0</v>
      </c>
      <c r="P36">
        <f>AB3*AC3</f>
        <v>0</v>
      </c>
      <c r="Q36">
        <f>AD3*AE3</f>
        <v>0</v>
      </c>
      <c r="R36">
        <f>AF3*AG3</f>
        <v>0</v>
      </c>
      <c r="S36">
        <f>AH3*AI3</f>
        <v>0</v>
      </c>
      <c r="T36">
        <f>AJ3*AK3</f>
        <v>0</v>
      </c>
      <c r="U36">
        <f>AL3*AM3</f>
        <v>0</v>
      </c>
      <c r="V36">
        <f>AN3*AO3</f>
        <v>0</v>
      </c>
      <c r="W36">
        <f>AP3*AQ3</f>
        <v>0</v>
      </c>
      <c r="X36">
        <f>AR3*AS3</f>
        <v>0</v>
      </c>
      <c r="Y36">
        <f>AT3*AU3</f>
        <v>0</v>
      </c>
      <c r="Z36">
        <f>AV3*AW3</f>
        <v>0</v>
      </c>
      <c r="AA36">
        <f>AX3*AY3</f>
        <v>0</v>
      </c>
      <c r="AB36">
        <f>AZ3*BA3</f>
        <v>0</v>
      </c>
    </row>
    <row r="37" spans="2:28" x14ac:dyDescent="0.2">
      <c r="B37" s="1">
        <v>45208.102303240739</v>
      </c>
      <c r="C37" s="5">
        <f t="shared" ref="C37:C56" si="2">_xlfn.DAYS(B37,$B$3)</f>
        <v>3</v>
      </c>
      <c r="D37">
        <f t="shared" ref="D37:D43" si="3">D4*E4</f>
        <v>0</v>
      </c>
      <c r="E37">
        <f t="shared" ref="E37:E44" si="4">F4*G4</f>
        <v>0</v>
      </c>
      <c r="F37">
        <f t="shared" ref="F37:F44" si="5">H4*I4</f>
        <v>0</v>
      </c>
      <c r="G37">
        <f t="shared" ref="G37:G44" si="6">J4*K4</f>
        <v>0</v>
      </c>
      <c r="H37">
        <f t="shared" ref="H37:H44" si="7">L4*M4</f>
        <v>0</v>
      </c>
      <c r="I37">
        <f t="shared" ref="I37:I44" si="8">N4*O4</f>
        <v>0</v>
      </c>
      <c r="J37">
        <f t="shared" ref="J37:J44" si="9">P4*Q4</f>
        <v>1</v>
      </c>
      <c r="K37">
        <f t="shared" ref="K37:K44" si="10">R4*S4</f>
        <v>0</v>
      </c>
      <c r="L37">
        <f t="shared" ref="L37:L44" si="11">T4*U4</f>
        <v>0</v>
      </c>
      <c r="M37">
        <f t="shared" ref="M37:M44" si="12">V4*W4</f>
        <v>0</v>
      </c>
      <c r="N37">
        <f t="shared" ref="N37:N44" si="13">X4*Y4</f>
        <v>0</v>
      </c>
      <c r="O37">
        <f t="shared" ref="O37:O44" si="14">Z4*AA4</f>
        <v>4</v>
      </c>
      <c r="P37">
        <f t="shared" ref="P37:P44" si="15">AB4*AC4</f>
        <v>0</v>
      </c>
      <c r="Q37">
        <f t="shared" ref="Q37:Q44" si="16">AD4*AE4</f>
        <v>0</v>
      </c>
      <c r="R37">
        <f t="shared" ref="R37:R44" si="17">AF4*AG4</f>
        <v>1</v>
      </c>
      <c r="S37">
        <f t="shared" ref="S37:S42" si="18">AH4*AI4</f>
        <v>0</v>
      </c>
      <c r="T37">
        <f t="shared" ref="T37:T43" si="19">AJ4*AK4</f>
        <v>0</v>
      </c>
      <c r="U37">
        <f t="shared" ref="U37:U44" si="20">AL4*AM4</f>
        <v>0</v>
      </c>
      <c r="V37">
        <f t="shared" ref="V37:V44" si="21">AN4*AO4</f>
        <v>0</v>
      </c>
      <c r="W37">
        <f t="shared" ref="W37:W44" si="22">AP4*AQ4</f>
        <v>0</v>
      </c>
      <c r="X37">
        <f t="shared" ref="X37:X44" si="23">AR4*AS4</f>
        <v>0</v>
      </c>
      <c r="Y37">
        <f t="shared" ref="Y37:Y44" si="24">AT4*AU4</f>
        <v>1</v>
      </c>
      <c r="Z37">
        <f t="shared" ref="Z37:Z44" si="25">AV4*AW4</f>
        <v>0</v>
      </c>
      <c r="AA37">
        <f t="shared" ref="AA37:AA44" si="26">AX4*AY4</f>
        <v>0</v>
      </c>
      <c r="AB37">
        <f t="shared" ref="AB37:AB44" si="27">AZ4*BA4</f>
        <v>1</v>
      </c>
    </row>
    <row r="38" spans="2:28" x14ac:dyDescent="0.2">
      <c r="B38" s="1">
        <v>45210</v>
      </c>
      <c r="C38" s="5">
        <f t="shared" si="2"/>
        <v>5</v>
      </c>
      <c r="D38">
        <f t="shared" si="3"/>
        <v>1</v>
      </c>
      <c r="E38">
        <f t="shared" si="4"/>
        <v>1</v>
      </c>
      <c r="F38">
        <f t="shared" si="5"/>
        <v>4</v>
      </c>
      <c r="G38">
        <f t="shared" si="6"/>
        <v>10.199999999999999</v>
      </c>
      <c r="H38">
        <f t="shared" si="7"/>
        <v>1</v>
      </c>
      <c r="I38">
        <f t="shared" si="8"/>
        <v>4</v>
      </c>
      <c r="J38">
        <f t="shared" si="9"/>
        <v>4</v>
      </c>
      <c r="K38">
        <f t="shared" si="10"/>
        <v>4</v>
      </c>
      <c r="L38">
        <f t="shared" si="11"/>
        <v>0.25</v>
      </c>
      <c r="M38">
        <f t="shared" si="12"/>
        <v>2.25</v>
      </c>
      <c r="N38">
        <f t="shared" si="13"/>
        <v>4</v>
      </c>
      <c r="O38">
        <f t="shared" si="14"/>
        <v>5.2899999999999991</v>
      </c>
      <c r="P38">
        <f t="shared" si="15"/>
        <v>0</v>
      </c>
      <c r="Q38">
        <f t="shared" si="16"/>
        <v>1</v>
      </c>
      <c r="R38">
        <f t="shared" si="17"/>
        <v>4</v>
      </c>
      <c r="S38">
        <f t="shared" si="18"/>
        <v>4</v>
      </c>
      <c r="T38">
        <f t="shared" si="19"/>
        <v>0</v>
      </c>
      <c r="U38">
        <f t="shared" si="20"/>
        <v>2.25</v>
      </c>
      <c r="V38">
        <f t="shared" si="21"/>
        <v>1</v>
      </c>
      <c r="W38">
        <f t="shared" si="22"/>
        <v>8.2799999999999994</v>
      </c>
      <c r="X38">
        <f t="shared" si="23"/>
        <v>4</v>
      </c>
      <c r="Y38">
        <f t="shared" si="24"/>
        <v>6.21</v>
      </c>
      <c r="Z38">
        <f t="shared" si="25"/>
        <v>1</v>
      </c>
      <c r="AA38">
        <f t="shared" si="26"/>
        <v>2.25</v>
      </c>
      <c r="AB38">
        <f t="shared" si="27"/>
        <v>4</v>
      </c>
    </row>
    <row r="39" spans="2:28" x14ac:dyDescent="0.2">
      <c r="B39" s="1">
        <v>45211</v>
      </c>
      <c r="C39" s="5">
        <f t="shared" si="2"/>
        <v>6</v>
      </c>
      <c r="D39">
        <f t="shared" si="3"/>
        <v>1</v>
      </c>
      <c r="E39">
        <f t="shared" si="4"/>
        <v>7.56</v>
      </c>
      <c r="F39">
        <f t="shared" si="5"/>
        <v>7.74</v>
      </c>
      <c r="G39">
        <f t="shared" si="6"/>
        <v>7</v>
      </c>
      <c r="H39">
        <f t="shared" si="7"/>
        <v>6.66</v>
      </c>
      <c r="I39">
        <f t="shared" si="8"/>
        <v>4</v>
      </c>
      <c r="J39">
        <f t="shared" si="9"/>
        <v>6.25</v>
      </c>
      <c r="K39">
        <f t="shared" si="10"/>
        <v>5.4</v>
      </c>
      <c r="L39">
        <f t="shared" si="11"/>
        <v>1</v>
      </c>
      <c r="M39">
        <f t="shared" si="12"/>
        <v>4</v>
      </c>
      <c r="N39">
        <f t="shared" si="13"/>
        <v>10.4</v>
      </c>
      <c r="O39">
        <f t="shared" si="14"/>
        <v>10.73</v>
      </c>
      <c r="P39">
        <f t="shared" si="15"/>
        <v>1</v>
      </c>
      <c r="Q39">
        <f t="shared" si="16"/>
        <v>4</v>
      </c>
      <c r="R39">
        <f t="shared" si="17"/>
        <v>7</v>
      </c>
      <c r="S39">
        <f t="shared" si="18"/>
        <v>6.25</v>
      </c>
      <c r="T39">
        <f t="shared" si="19"/>
        <v>1</v>
      </c>
      <c r="U39">
        <f t="shared" si="20"/>
        <v>4.2</v>
      </c>
      <c r="V39">
        <f t="shared" si="21"/>
        <v>4</v>
      </c>
      <c r="W39">
        <f t="shared" si="22"/>
        <v>7.7700000000000005</v>
      </c>
      <c r="X39">
        <f t="shared" si="23"/>
        <v>7</v>
      </c>
      <c r="Y39">
        <f t="shared" si="24"/>
        <v>8.58</v>
      </c>
      <c r="Z39">
        <f t="shared" si="25"/>
        <v>2.25</v>
      </c>
      <c r="AA39">
        <f t="shared" si="26"/>
        <v>7.9799999999999995</v>
      </c>
      <c r="AB39">
        <f t="shared" si="27"/>
        <v>6.25</v>
      </c>
    </row>
    <row r="40" spans="2:28" x14ac:dyDescent="0.2">
      <c r="B40" s="1">
        <v>45215</v>
      </c>
      <c r="C40" s="5">
        <f t="shared" si="2"/>
        <v>10</v>
      </c>
      <c r="D40">
        <f t="shared" si="3"/>
        <v>17.63</v>
      </c>
      <c r="E40">
        <f t="shared" si="4"/>
        <v>12.16</v>
      </c>
      <c r="F40">
        <f t="shared" si="5"/>
        <v>16.740000000000002</v>
      </c>
      <c r="G40">
        <f t="shared" si="6"/>
        <v>8.68</v>
      </c>
      <c r="H40">
        <f t="shared" si="7"/>
        <v>14.4</v>
      </c>
      <c r="I40">
        <f t="shared" si="8"/>
        <v>18.900000000000002</v>
      </c>
      <c r="J40">
        <f t="shared" si="9"/>
        <v>8.68</v>
      </c>
      <c r="K40">
        <f t="shared" si="10"/>
        <v>8.5</v>
      </c>
      <c r="L40">
        <f t="shared" si="11"/>
        <v>7.6</v>
      </c>
      <c r="M40">
        <f t="shared" si="12"/>
        <v>8.5</v>
      </c>
      <c r="N40">
        <f t="shared" si="13"/>
        <v>13.76</v>
      </c>
      <c r="O40">
        <f t="shared" si="14"/>
        <v>10.56</v>
      </c>
      <c r="P40">
        <f t="shared" si="15"/>
        <v>10.75</v>
      </c>
      <c r="Q40">
        <f t="shared" si="16"/>
        <v>12</v>
      </c>
      <c r="R40">
        <f t="shared" si="17"/>
        <v>10.56</v>
      </c>
      <c r="S40">
        <f t="shared" si="18"/>
        <v>13.32</v>
      </c>
      <c r="T40">
        <f t="shared" si="19"/>
        <v>19.349999999999998</v>
      </c>
      <c r="U40">
        <f t="shared" si="20"/>
        <v>12.8</v>
      </c>
      <c r="V40">
        <f t="shared" si="21"/>
        <v>18.720000000000002</v>
      </c>
      <c r="W40">
        <f t="shared" si="22"/>
        <v>17.98</v>
      </c>
      <c r="X40">
        <f t="shared" si="23"/>
        <v>18.36</v>
      </c>
      <c r="Y40">
        <f t="shared" si="24"/>
        <v>20.680000000000003</v>
      </c>
      <c r="Z40">
        <f t="shared" si="25"/>
        <v>5.8</v>
      </c>
      <c r="AA40">
        <f t="shared" si="26"/>
        <v>13.200000000000001</v>
      </c>
      <c r="AB40">
        <f t="shared" si="27"/>
        <v>7.2900000000000009</v>
      </c>
    </row>
    <row r="41" spans="2:28" x14ac:dyDescent="0.2">
      <c r="B41" s="1">
        <v>45217</v>
      </c>
      <c r="C41" s="5">
        <f t="shared" si="2"/>
        <v>12</v>
      </c>
      <c r="D41">
        <f t="shared" si="3"/>
        <v>12.899999999999999</v>
      </c>
      <c r="E41">
        <f t="shared" si="4"/>
        <v>16.799999999999997</v>
      </c>
      <c r="F41">
        <f t="shared" si="5"/>
        <v>21.729999999999997</v>
      </c>
      <c r="G41">
        <f t="shared" si="6"/>
        <v>24.96</v>
      </c>
      <c r="H41">
        <f t="shared" si="7"/>
        <v>11.200000000000001</v>
      </c>
      <c r="I41">
        <f t="shared" si="8"/>
        <v>12.6</v>
      </c>
      <c r="J41">
        <f t="shared" si="9"/>
        <v>14.349999999999998</v>
      </c>
      <c r="K41">
        <f t="shared" si="10"/>
        <v>15.48</v>
      </c>
      <c r="L41">
        <f t="shared" si="11"/>
        <v>3</v>
      </c>
      <c r="M41">
        <f t="shared" si="12"/>
        <v>11.889999999999999</v>
      </c>
      <c r="N41">
        <f t="shared" si="13"/>
        <v>14.85</v>
      </c>
      <c r="O41">
        <f t="shared" si="14"/>
        <v>13.76</v>
      </c>
      <c r="P41">
        <f t="shared" si="15"/>
        <v>14.080000000000002</v>
      </c>
      <c r="Q41">
        <f t="shared" si="16"/>
        <v>9.66</v>
      </c>
      <c r="R41">
        <f t="shared" si="17"/>
        <v>11.200000000000001</v>
      </c>
      <c r="S41">
        <f t="shared" si="18"/>
        <v>8.9699999999999989</v>
      </c>
      <c r="T41">
        <f>AJ8*AK8</f>
        <v>12.87</v>
      </c>
      <c r="U41">
        <f t="shared" si="20"/>
        <v>11.7</v>
      </c>
      <c r="V41">
        <f t="shared" si="21"/>
        <v>9.75</v>
      </c>
      <c r="W41">
        <f t="shared" si="22"/>
        <v>12.48</v>
      </c>
      <c r="X41">
        <f t="shared" si="23"/>
        <v>17.39</v>
      </c>
      <c r="Y41">
        <f t="shared" si="24"/>
        <v>21.599999999999998</v>
      </c>
      <c r="Z41">
        <f t="shared" si="25"/>
        <v>17.849999999999998</v>
      </c>
      <c r="AA41">
        <f t="shared" si="26"/>
        <v>13.68</v>
      </c>
      <c r="AB41">
        <f t="shared" si="27"/>
        <v>9.9200000000000017</v>
      </c>
    </row>
    <row r="42" spans="2:28" x14ac:dyDescent="0.2">
      <c r="B42" s="1">
        <v>45219</v>
      </c>
      <c r="C42" s="5">
        <f t="shared" si="2"/>
        <v>14</v>
      </c>
      <c r="D42">
        <f t="shared" si="3"/>
        <v>22.4</v>
      </c>
      <c r="E42">
        <f t="shared" si="4"/>
        <v>16.64</v>
      </c>
      <c r="F42">
        <f t="shared" si="5"/>
        <v>30.24</v>
      </c>
      <c r="G42">
        <f t="shared" si="6"/>
        <v>27.44</v>
      </c>
      <c r="H42">
        <f t="shared" si="7"/>
        <v>13.32</v>
      </c>
      <c r="I42">
        <f t="shared" si="8"/>
        <v>21.599999999999998</v>
      </c>
      <c r="J42">
        <f t="shared" si="9"/>
        <v>13.26</v>
      </c>
      <c r="K42">
        <f t="shared" si="10"/>
        <v>14.28</v>
      </c>
      <c r="L42">
        <f t="shared" si="11"/>
        <v>12.6</v>
      </c>
      <c r="M42">
        <f t="shared" si="12"/>
        <v>9.5</v>
      </c>
      <c r="N42">
        <f t="shared" si="13"/>
        <v>10.889999999999999</v>
      </c>
      <c r="O42">
        <f t="shared" si="14"/>
        <v>13.2</v>
      </c>
      <c r="P42">
        <f t="shared" si="15"/>
        <v>14.349999999999998</v>
      </c>
      <c r="Q42">
        <f t="shared" si="16"/>
        <v>14.819999999999999</v>
      </c>
      <c r="R42">
        <f t="shared" si="17"/>
        <v>9.52</v>
      </c>
      <c r="S42">
        <f t="shared" si="18"/>
        <v>5.9399999999999995</v>
      </c>
      <c r="T42">
        <f>AJ9*AK9</f>
        <v>2</v>
      </c>
      <c r="U42">
        <f t="shared" si="20"/>
        <v>4</v>
      </c>
      <c r="V42">
        <f t="shared" si="21"/>
        <v>6.669999999999999</v>
      </c>
      <c r="W42">
        <f t="shared" si="22"/>
        <v>11.549999999999999</v>
      </c>
      <c r="X42">
        <f t="shared" si="23"/>
        <v>26.22</v>
      </c>
      <c r="Y42">
        <f t="shared" si="24"/>
        <v>38.440000000000005</v>
      </c>
      <c r="Z42">
        <f t="shared" si="25"/>
        <v>15.579999999999998</v>
      </c>
      <c r="AA42">
        <f t="shared" si="26"/>
        <v>20.16</v>
      </c>
      <c r="AB42">
        <f t="shared" si="27"/>
        <v>21.150000000000002</v>
      </c>
    </row>
    <row r="43" spans="2:28" x14ac:dyDescent="0.2">
      <c r="B43" s="1">
        <v>45221</v>
      </c>
      <c r="C43" s="5">
        <f t="shared" si="2"/>
        <v>16</v>
      </c>
      <c r="D43">
        <f t="shared" si="3"/>
        <v>22.5</v>
      </c>
      <c r="E43">
        <f t="shared" si="4"/>
        <v>20.72</v>
      </c>
      <c r="F43">
        <f t="shared" si="5"/>
        <v>21.32</v>
      </c>
      <c r="G43">
        <f t="shared" si="6"/>
        <v>18.480000000000004</v>
      </c>
      <c r="H43">
        <f t="shared" si="7"/>
        <v>17.64</v>
      </c>
      <c r="I43">
        <f>N10*O10</f>
        <v>41.400000000000006</v>
      </c>
      <c r="J43">
        <f t="shared" si="9"/>
        <v>17.64</v>
      </c>
      <c r="K43">
        <f t="shared" si="10"/>
        <v>24.5</v>
      </c>
      <c r="L43">
        <f t="shared" si="11"/>
        <v>24.64</v>
      </c>
      <c r="M43">
        <f t="shared" si="12"/>
        <v>18.8</v>
      </c>
      <c r="N43">
        <f t="shared" si="13"/>
        <v>10.799999999999999</v>
      </c>
      <c r="O43">
        <f t="shared" si="14"/>
        <v>10.36</v>
      </c>
      <c r="P43">
        <f t="shared" si="15"/>
        <v>7.83</v>
      </c>
      <c r="Q43">
        <f t="shared" si="16"/>
        <v>10.25</v>
      </c>
      <c r="R43">
        <f t="shared" si="17"/>
        <v>8.1199999999999992</v>
      </c>
      <c r="S43" s="13"/>
      <c r="T43">
        <f t="shared" si="19"/>
        <v>1</v>
      </c>
      <c r="U43">
        <f t="shared" si="20"/>
        <v>7.56</v>
      </c>
      <c r="V43">
        <f t="shared" si="21"/>
        <v>8.99</v>
      </c>
      <c r="W43">
        <f t="shared" si="22"/>
        <v>7.75</v>
      </c>
      <c r="X43">
        <f t="shared" si="23"/>
        <v>31.02</v>
      </c>
      <c r="Y43">
        <f t="shared" si="24"/>
        <v>30.24</v>
      </c>
      <c r="Z43">
        <f t="shared" si="25"/>
        <v>17.2</v>
      </c>
      <c r="AA43">
        <f t="shared" si="26"/>
        <v>18</v>
      </c>
      <c r="AB43">
        <f t="shared" si="27"/>
        <v>18.62</v>
      </c>
    </row>
    <row r="44" spans="2:28" x14ac:dyDescent="0.2">
      <c r="B44" s="1">
        <v>45224</v>
      </c>
      <c r="C44" s="5">
        <f t="shared" si="2"/>
        <v>19</v>
      </c>
      <c r="D44">
        <f>D11*E11</f>
        <v>30.74</v>
      </c>
      <c r="E44">
        <f t="shared" si="4"/>
        <v>27.689999999999998</v>
      </c>
      <c r="F44">
        <f t="shared" si="5"/>
        <v>36.85</v>
      </c>
      <c r="G44">
        <f t="shared" si="6"/>
        <v>24</v>
      </c>
      <c r="H44">
        <f t="shared" si="7"/>
        <v>22.26</v>
      </c>
      <c r="I44">
        <f t="shared" si="8"/>
        <v>14.28</v>
      </c>
      <c r="J44">
        <f t="shared" si="9"/>
        <v>9</v>
      </c>
      <c r="K44">
        <f t="shared" si="10"/>
        <v>17.39</v>
      </c>
      <c r="L44">
        <f t="shared" si="11"/>
        <v>19.32</v>
      </c>
      <c r="M44">
        <f t="shared" si="12"/>
        <v>10</v>
      </c>
      <c r="N44">
        <f t="shared" si="13"/>
        <v>10.15</v>
      </c>
      <c r="O44">
        <f t="shared" si="14"/>
        <v>10.8</v>
      </c>
      <c r="P44">
        <f t="shared" si="15"/>
        <v>4.5999999999999996</v>
      </c>
      <c r="Q44">
        <f t="shared" si="16"/>
        <v>6.96</v>
      </c>
      <c r="R44">
        <f t="shared" si="17"/>
        <v>10.240000000000002</v>
      </c>
      <c r="S44" s="13"/>
      <c r="T44">
        <f>AJ11*AK11</f>
        <v>1</v>
      </c>
      <c r="U44">
        <f t="shared" si="20"/>
        <v>5.76</v>
      </c>
      <c r="V44">
        <f t="shared" si="21"/>
        <v>8.1000000000000014</v>
      </c>
      <c r="W44">
        <f t="shared" si="22"/>
        <v>10.92</v>
      </c>
      <c r="X44">
        <f t="shared" si="23"/>
        <v>37.119999999999997</v>
      </c>
      <c r="Y44">
        <f t="shared" si="24"/>
        <v>43.660000000000004</v>
      </c>
      <c r="Z44">
        <f t="shared" si="25"/>
        <v>27.14</v>
      </c>
      <c r="AA44">
        <f t="shared" si="26"/>
        <v>30.599999999999998</v>
      </c>
      <c r="AB44">
        <f t="shared" si="27"/>
        <v>25.2</v>
      </c>
    </row>
    <row r="45" spans="2:28" x14ac:dyDescent="0.2">
      <c r="B45" s="1">
        <v>45226</v>
      </c>
      <c r="C45" s="5">
        <f t="shared" si="2"/>
        <v>21</v>
      </c>
      <c r="D45">
        <f t="shared" ref="D45:D47" si="28">D12*E12</f>
        <v>31.200000000000003</v>
      </c>
      <c r="E45">
        <f t="shared" ref="E45:E47" si="29">F12*G12</f>
        <v>29.25</v>
      </c>
      <c r="F45">
        <f t="shared" ref="F45:F47" si="30">H12*I12</f>
        <v>37.800000000000004</v>
      </c>
      <c r="G45">
        <f t="shared" ref="G45:G47" si="31">J12*K12</f>
        <v>29.679999999999996</v>
      </c>
      <c r="H45">
        <f t="shared" ref="H45:H47" si="32">L12*M12</f>
        <v>25.6</v>
      </c>
      <c r="I45">
        <f t="shared" ref="I45:I47" si="33">N12*O12</f>
        <v>26.679999999999996</v>
      </c>
      <c r="J45">
        <f t="shared" ref="J45:J47" si="34">P12*Q12</f>
        <v>10.26</v>
      </c>
      <c r="K45">
        <f t="shared" ref="K45:K47" si="35">R12*S12</f>
        <v>19</v>
      </c>
      <c r="L45">
        <f t="shared" ref="L45:L47" si="36">T12*U12</f>
        <v>27.44</v>
      </c>
      <c r="M45">
        <f t="shared" ref="M45:M47" si="37">V12*W12</f>
        <v>15.75</v>
      </c>
      <c r="N45">
        <f t="shared" ref="N45:N47" si="38">X12*Y12</f>
        <v>9.620000000000001</v>
      </c>
      <c r="O45">
        <f t="shared" ref="O45:O47" si="39">Z12*AA12</f>
        <v>10.73</v>
      </c>
      <c r="P45">
        <f t="shared" ref="P45:P47" si="40">AB12*AC12</f>
        <v>4.6500000000000004</v>
      </c>
      <c r="Q45">
        <f t="shared" ref="Q45:Q47" si="41">AD12*AE12</f>
        <v>12.299999999999999</v>
      </c>
      <c r="R45">
        <f t="shared" ref="R45:R47" si="42">AF12*AG12</f>
        <v>5.75</v>
      </c>
      <c r="S45" s="13"/>
      <c r="T45">
        <f t="shared" ref="T45:T46" si="43">AJ12*AK12</f>
        <v>6.25</v>
      </c>
      <c r="U45">
        <f t="shared" ref="U45:U47" si="44">AL12*AM12</f>
        <v>8.68</v>
      </c>
      <c r="V45">
        <f t="shared" ref="V45:V47" si="45">AN12*AO12</f>
        <v>8.1199999999999992</v>
      </c>
      <c r="W45">
        <f t="shared" ref="W45:W47" si="46">AP12*AQ12</f>
        <v>10.15</v>
      </c>
      <c r="X45">
        <f t="shared" ref="X45:X47" si="47">AR12*AS12</f>
        <v>46.5</v>
      </c>
      <c r="Y45">
        <f t="shared" ref="Y45:Y47" si="48">AT12*AU12</f>
        <v>49.14</v>
      </c>
      <c r="Z45">
        <f t="shared" ref="Z45:Z47" si="49">AV12*AW12</f>
        <v>31.360000000000003</v>
      </c>
      <c r="AA45">
        <f t="shared" ref="AA45:AA47" si="50">AX12*AY12</f>
        <v>24.5</v>
      </c>
      <c r="AB45">
        <f t="shared" ref="AB45:AB47" si="51">AZ12*BA12</f>
        <v>30.599999999999998</v>
      </c>
    </row>
    <row r="46" spans="2:28" x14ac:dyDescent="0.2">
      <c r="B46" s="1">
        <v>45229</v>
      </c>
      <c r="C46" s="5">
        <f t="shared" si="2"/>
        <v>24</v>
      </c>
      <c r="D46">
        <f t="shared" si="28"/>
        <v>41.48</v>
      </c>
      <c r="E46">
        <f t="shared" si="29"/>
        <v>37.800000000000004</v>
      </c>
      <c r="F46">
        <f t="shared" si="30"/>
        <v>45.989999999999995</v>
      </c>
      <c r="G46">
        <f t="shared" si="31"/>
        <v>31.32</v>
      </c>
      <c r="H46">
        <f t="shared" si="32"/>
        <v>54.29</v>
      </c>
      <c r="I46">
        <f t="shared" si="33"/>
        <v>42.93</v>
      </c>
      <c r="J46">
        <f t="shared" si="34"/>
        <v>19.759999999999998</v>
      </c>
      <c r="K46">
        <f t="shared" si="35"/>
        <v>25.92</v>
      </c>
      <c r="L46">
        <f t="shared" si="36"/>
        <v>41.04</v>
      </c>
      <c r="M46">
        <f t="shared" si="37"/>
        <v>19.2</v>
      </c>
      <c r="N46">
        <f t="shared" si="38"/>
        <v>11.840000000000002</v>
      </c>
      <c r="O46">
        <f t="shared" si="39"/>
        <v>11.78</v>
      </c>
      <c r="P46">
        <f t="shared" si="40"/>
        <v>9.7999999999999989</v>
      </c>
      <c r="Q46">
        <f t="shared" si="41"/>
        <v>17.28</v>
      </c>
      <c r="R46">
        <f t="shared" si="42"/>
        <v>7</v>
      </c>
      <c r="S46" s="13"/>
      <c r="T46">
        <f t="shared" si="43"/>
        <v>8.3999999999999986</v>
      </c>
      <c r="U46">
        <f t="shared" si="44"/>
        <v>23.5</v>
      </c>
      <c r="V46">
        <f t="shared" si="45"/>
        <v>14.719999999999999</v>
      </c>
      <c r="W46">
        <f t="shared" si="46"/>
        <v>26.880000000000003</v>
      </c>
      <c r="X46">
        <f t="shared" si="47"/>
        <v>59.25</v>
      </c>
      <c r="Y46">
        <f t="shared" si="48"/>
        <v>59.279999999999994</v>
      </c>
      <c r="Z46">
        <f t="shared" si="49"/>
        <v>39.049999999999997</v>
      </c>
      <c r="AA46">
        <f t="shared" si="50"/>
        <v>37.17</v>
      </c>
      <c r="AB46">
        <f t="shared" si="51"/>
        <v>43.5</v>
      </c>
    </row>
    <row r="47" spans="2:28" x14ac:dyDescent="0.2">
      <c r="B47" s="1">
        <v>45230</v>
      </c>
      <c r="C47" s="5">
        <f t="shared" si="2"/>
        <v>25</v>
      </c>
      <c r="D47">
        <f t="shared" si="28"/>
        <v>53.82</v>
      </c>
      <c r="E47">
        <f t="shared" si="29"/>
        <v>55.1</v>
      </c>
      <c r="F47">
        <f t="shared" si="30"/>
        <v>58.5</v>
      </c>
      <c r="G47">
        <f t="shared" si="31"/>
        <v>43.52</v>
      </c>
      <c r="H47">
        <f t="shared" si="32"/>
        <v>60.45</v>
      </c>
      <c r="I47">
        <f t="shared" si="33"/>
        <v>47.31</v>
      </c>
      <c r="J47">
        <f t="shared" si="34"/>
        <v>23.779999999999998</v>
      </c>
      <c r="K47">
        <f t="shared" si="35"/>
        <v>29.400000000000002</v>
      </c>
      <c r="L47">
        <f t="shared" si="36"/>
        <v>45.239999999999995</v>
      </c>
      <c r="M47">
        <f t="shared" si="37"/>
        <v>21.5</v>
      </c>
      <c r="N47">
        <f t="shared" si="38"/>
        <v>12.950000000000001</v>
      </c>
      <c r="O47">
        <f t="shared" si="39"/>
        <v>13.299999999999999</v>
      </c>
      <c r="P47">
        <f t="shared" si="40"/>
        <v>10.15</v>
      </c>
      <c r="Q47">
        <f t="shared" si="41"/>
        <v>20.72</v>
      </c>
      <c r="R47">
        <f t="shared" si="42"/>
        <v>7.54</v>
      </c>
      <c r="S47" s="13"/>
      <c r="T47">
        <f>AJ14*AK14</f>
        <v>9.2799999999999994</v>
      </c>
      <c r="U47">
        <f t="shared" si="44"/>
        <v>24.99</v>
      </c>
      <c r="V47">
        <f t="shared" si="45"/>
        <v>18.239999999999998</v>
      </c>
      <c r="W47">
        <f t="shared" si="46"/>
        <v>31.85</v>
      </c>
      <c r="X47">
        <f t="shared" si="47"/>
        <v>64.740000000000009</v>
      </c>
      <c r="Y47">
        <f t="shared" si="48"/>
        <v>68.06</v>
      </c>
      <c r="Z47">
        <f t="shared" si="49"/>
        <v>68</v>
      </c>
      <c r="AA47">
        <f t="shared" si="50"/>
        <v>47.2</v>
      </c>
      <c r="AB47">
        <f t="shared" si="51"/>
        <v>46.02</v>
      </c>
    </row>
    <row r="48" spans="2:28" x14ac:dyDescent="0.2">
      <c r="B48" s="1">
        <v>45233</v>
      </c>
      <c r="C48" s="5">
        <f t="shared" si="2"/>
        <v>28</v>
      </c>
      <c r="D48">
        <f t="shared" ref="D48:D50" si="52">D15*E15</f>
        <v>72.899999999999991</v>
      </c>
      <c r="E48">
        <f t="shared" ref="E48:E50" si="53">F15*G15</f>
        <v>59.169999999999995</v>
      </c>
      <c r="F48">
        <f t="shared" ref="F48:F50" si="54">H15*I15</f>
        <v>66.03</v>
      </c>
      <c r="G48">
        <f t="shared" ref="G48:G50" si="55">J15*K15</f>
        <v>67.86</v>
      </c>
      <c r="H48">
        <f t="shared" ref="H48:H50" si="56">L15*M15</f>
        <v>54.599999999999994</v>
      </c>
      <c r="I48">
        <f t="shared" ref="I48:I50" si="57">N15*O15</f>
        <v>75</v>
      </c>
      <c r="J48">
        <f t="shared" ref="J48:J50" si="58">P15*Q15</f>
        <v>36.4</v>
      </c>
      <c r="K48">
        <f t="shared" ref="K48:K50" si="59">R15*S15</f>
        <v>45.36</v>
      </c>
      <c r="L48">
        <f t="shared" ref="L48:L50" si="60">T15*U15</f>
        <v>49.14</v>
      </c>
      <c r="M48">
        <f t="shared" ref="M48:M50" si="61">V15*W15</f>
        <v>46.97</v>
      </c>
      <c r="N48">
        <f t="shared" ref="N48:N50" si="62">X15*Y15</f>
        <v>17.939999999999998</v>
      </c>
      <c r="O48">
        <f t="shared" ref="O48:O50" si="63">Z15*AA15</f>
        <v>25.74</v>
      </c>
      <c r="P48">
        <f t="shared" ref="P48:P50" si="64">AB15*AC15</f>
        <v>16.12</v>
      </c>
      <c r="Q48">
        <f t="shared" ref="Q48:Q50" si="65">AD15*AE15</f>
        <v>30.419999999999998</v>
      </c>
      <c r="R48">
        <f t="shared" ref="R48:R50" si="66">AF15*AG15</f>
        <v>29.700000000000003</v>
      </c>
      <c r="S48" s="13"/>
      <c r="T48">
        <f t="shared" ref="T48:T50" si="67">AJ15*AK15</f>
        <v>29.61</v>
      </c>
      <c r="U48">
        <f t="shared" ref="U48:U50" si="68">AL15*AM15</f>
        <v>28.5</v>
      </c>
      <c r="V48">
        <f t="shared" ref="V48:V50" si="69">AN15*AO15</f>
        <v>35.25</v>
      </c>
      <c r="W48">
        <f t="shared" ref="W48:W50" si="70">AP15*AQ15</f>
        <v>38</v>
      </c>
      <c r="X48">
        <f t="shared" ref="X48:X49" si="71">AR15*AS15</f>
        <v>70.52</v>
      </c>
      <c r="Y48">
        <f t="shared" ref="Y48:Y49" si="72">AT15*AU15</f>
        <v>90.78</v>
      </c>
      <c r="Z48">
        <f t="shared" ref="Z48:Z50" si="73">AV15*AW15</f>
        <v>55.759999999999991</v>
      </c>
      <c r="AA48">
        <f t="shared" ref="AA48:AA50" si="74">AX15*AY15</f>
        <v>53.3</v>
      </c>
      <c r="AB48">
        <f t="shared" ref="AB48:AB50" si="75">AZ15*BA15</f>
        <v>61.410000000000004</v>
      </c>
    </row>
    <row r="49" spans="2:28" x14ac:dyDescent="0.2">
      <c r="B49" s="1">
        <v>45236</v>
      </c>
      <c r="C49" s="5">
        <f t="shared" si="2"/>
        <v>31</v>
      </c>
      <c r="D49">
        <f t="shared" si="52"/>
        <v>75.2</v>
      </c>
      <c r="E49">
        <f t="shared" si="53"/>
        <v>63.48</v>
      </c>
      <c r="F49">
        <f t="shared" si="54"/>
        <v>70.839999999999989</v>
      </c>
      <c r="G49">
        <f t="shared" si="55"/>
        <v>68.400000000000006</v>
      </c>
      <c r="H49">
        <f t="shared" si="56"/>
        <v>65.28</v>
      </c>
      <c r="I49">
        <f t="shared" si="57"/>
        <v>109.97999999999999</v>
      </c>
      <c r="J49">
        <f t="shared" si="58"/>
        <v>44</v>
      </c>
      <c r="K49">
        <f t="shared" si="59"/>
        <v>67.5</v>
      </c>
      <c r="L49">
        <f t="shared" si="60"/>
        <v>58.29</v>
      </c>
      <c r="M49">
        <f t="shared" si="61"/>
        <v>61.769999999999989</v>
      </c>
      <c r="N49">
        <f t="shared" si="62"/>
        <v>35.400000000000006</v>
      </c>
      <c r="O49">
        <f t="shared" si="63"/>
        <v>33.880000000000003</v>
      </c>
      <c r="P49">
        <f t="shared" si="64"/>
        <v>44.2</v>
      </c>
      <c r="Q49">
        <f t="shared" si="65"/>
        <v>41.85</v>
      </c>
      <c r="R49">
        <f t="shared" si="66"/>
        <v>37.5</v>
      </c>
      <c r="S49" s="13"/>
      <c r="T49">
        <f t="shared" si="67"/>
        <v>40.92</v>
      </c>
      <c r="U49">
        <f t="shared" si="68"/>
        <v>38.440000000000005</v>
      </c>
      <c r="V49">
        <f t="shared" si="69"/>
        <v>34.81</v>
      </c>
      <c r="W49">
        <f t="shared" si="70"/>
        <v>42.93</v>
      </c>
      <c r="X49">
        <f t="shared" si="71"/>
        <v>140.43</v>
      </c>
      <c r="Y49">
        <f t="shared" si="72"/>
        <v>151</v>
      </c>
      <c r="Z49">
        <f t="shared" si="73"/>
        <v>70.56</v>
      </c>
      <c r="AA49">
        <f t="shared" si="74"/>
        <v>62.639999999999993</v>
      </c>
      <c r="AB49">
        <f t="shared" si="75"/>
        <v>55.25</v>
      </c>
    </row>
    <row r="50" spans="2:28" x14ac:dyDescent="0.2">
      <c r="B50" s="1">
        <v>45238</v>
      </c>
      <c r="C50" s="5">
        <f t="shared" si="2"/>
        <v>33</v>
      </c>
      <c r="D50">
        <f t="shared" si="52"/>
        <v>94.05</v>
      </c>
      <c r="E50">
        <f t="shared" si="53"/>
        <v>86.4</v>
      </c>
      <c r="F50">
        <f t="shared" si="54"/>
        <v>94.62</v>
      </c>
      <c r="G50">
        <f t="shared" si="55"/>
        <v>110.25</v>
      </c>
      <c r="H50">
        <f t="shared" si="56"/>
        <v>99.960000000000008</v>
      </c>
      <c r="I50">
        <f t="shared" si="57"/>
        <v>111.71999999999998</v>
      </c>
      <c r="J50">
        <f t="shared" si="58"/>
        <v>44.8</v>
      </c>
      <c r="K50">
        <f t="shared" si="59"/>
        <v>90.44</v>
      </c>
      <c r="L50">
        <f t="shared" si="60"/>
        <v>71.339999999999989</v>
      </c>
      <c r="M50">
        <f t="shared" si="61"/>
        <v>65.25</v>
      </c>
      <c r="N50">
        <f t="shared" si="62"/>
        <v>50.400000000000006</v>
      </c>
      <c r="O50">
        <f t="shared" si="63"/>
        <v>44.8</v>
      </c>
      <c r="P50">
        <f t="shared" si="64"/>
        <v>56.76</v>
      </c>
      <c r="Q50">
        <f t="shared" si="65"/>
        <v>53.1</v>
      </c>
      <c r="R50">
        <f t="shared" si="66"/>
        <v>51.68</v>
      </c>
      <c r="S50" s="13"/>
      <c r="T50">
        <f t="shared" si="67"/>
        <v>62.37</v>
      </c>
      <c r="U50">
        <f t="shared" si="68"/>
        <v>48.64</v>
      </c>
      <c r="V50">
        <f t="shared" si="69"/>
        <v>59.5</v>
      </c>
      <c r="W50">
        <f t="shared" si="70"/>
        <v>50.839999999999996</v>
      </c>
      <c r="X50" s="13"/>
      <c r="Y50" s="13"/>
      <c r="Z50">
        <f t="shared" si="73"/>
        <v>83.300000000000011</v>
      </c>
      <c r="AA50">
        <f t="shared" si="74"/>
        <v>75.650000000000006</v>
      </c>
      <c r="AB50">
        <f t="shared" si="75"/>
        <v>100.94000000000001</v>
      </c>
    </row>
    <row r="51" spans="2:28" x14ac:dyDescent="0.2">
      <c r="B51" s="1">
        <v>45240</v>
      </c>
      <c r="C51" s="5">
        <f t="shared" si="2"/>
        <v>35</v>
      </c>
      <c r="D51">
        <f t="shared" ref="D51:D52" si="76">D18*E18</f>
        <v>124.63000000000001</v>
      </c>
      <c r="E51">
        <f t="shared" ref="E51:E52" si="77">F18*G18</f>
        <v>100.57000000000001</v>
      </c>
      <c r="F51">
        <f t="shared" ref="F51" si="78">H18*I18</f>
        <v>147.98000000000002</v>
      </c>
      <c r="G51">
        <f t="shared" ref="G51" si="79">J18*K18</f>
        <v>131.14000000000001</v>
      </c>
      <c r="H51" s="18"/>
      <c r="I51">
        <f t="shared" ref="I51" si="80">N18*O18</f>
        <v>102.67999999999999</v>
      </c>
      <c r="J51" s="18"/>
      <c r="K51">
        <f t="shared" ref="K51:K56" si="81">R18*S18</f>
        <v>95.76</v>
      </c>
      <c r="L51">
        <f t="shared" ref="L51:L53" si="82">T18*U18</f>
        <v>59.04</v>
      </c>
      <c r="M51">
        <f t="shared" ref="M51:M56" si="83">V18*W18</f>
        <v>70.97999999999999</v>
      </c>
      <c r="N51">
        <f t="shared" ref="N51:N54" si="84">X18*Y18</f>
        <v>46.2</v>
      </c>
      <c r="O51">
        <f t="shared" ref="O51:O53" si="85">Z18*AA18</f>
        <v>58.08</v>
      </c>
      <c r="P51">
        <f t="shared" ref="P51:P55" si="86">AB18*AC18</f>
        <v>55.759999999999991</v>
      </c>
      <c r="Q51">
        <f t="shared" ref="Q51:Q55" si="87">AD18*AE18</f>
        <v>67.58</v>
      </c>
      <c r="R51">
        <f t="shared" ref="R51:R56" si="88">AF18*AG18</f>
        <v>63.75</v>
      </c>
      <c r="S51" s="13"/>
      <c r="T51">
        <f t="shared" ref="T51:T55" si="89">AJ18*AK18</f>
        <v>80.75</v>
      </c>
      <c r="U51">
        <f t="shared" ref="U51:U56" si="90">AL18*AM18</f>
        <v>53.68</v>
      </c>
      <c r="V51">
        <f t="shared" ref="V51:V54" si="91">AN18*AO18</f>
        <v>74.400000000000006</v>
      </c>
      <c r="W51">
        <f t="shared" ref="W51:W52" si="92">AP18*AQ18</f>
        <v>80.510000000000005</v>
      </c>
      <c r="X51" s="13"/>
      <c r="Y51" s="13"/>
      <c r="Z51">
        <f t="shared" ref="Z51" si="93">AV18*AW18</f>
        <v>157.59000000000003</v>
      </c>
      <c r="AA51">
        <f t="shared" ref="AA51" si="94">AX18*AY18</f>
        <v>172.78</v>
      </c>
      <c r="AB51">
        <f t="shared" ref="AB51" si="95">AZ18*BA18</f>
        <v>180.12</v>
      </c>
    </row>
    <row r="52" spans="2:28" x14ac:dyDescent="0.2">
      <c r="B52" s="1">
        <v>45243</v>
      </c>
      <c r="C52" s="5">
        <f t="shared" si="2"/>
        <v>38</v>
      </c>
      <c r="D52">
        <f t="shared" si="76"/>
        <v>170.63</v>
      </c>
      <c r="E52">
        <f t="shared" si="77"/>
        <v>140.43</v>
      </c>
      <c r="F52" s="18"/>
      <c r="G52" s="18"/>
      <c r="H52" s="18"/>
      <c r="I52" s="18"/>
      <c r="J52" s="18"/>
      <c r="K52">
        <f t="shared" si="81"/>
        <v>125.96000000000001</v>
      </c>
      <c r="L52">
        <f t="shared" si="82"/>
        <v>88.88000000000001</v>
      </c>
      <c r="M52">
        <f t="shared" si="83"/>
        <v>72.2</v>
      </c>
      <c r="N52">
        <f t="shared" si="84"/>
        <v>64.17</v>
      </c>
      <c r="O52">
        <f t="shared" si="85"/>
        <v>68</v>
      </c>
      <c r="P52">
        <f t="shared" si="86"/>
        <v>61.410000000000004</v>
      </c>
      <c r="Q52">
        <f t="shared" si="87"/>
        <v>81.12</v>
      </c>
      <c r="R52">
        <f t="shared" si="88"/>
        <v>66.3</v>
      </c>
      <c r="S52" s="13"/>
      <c r="T52">
        <f t="shared" si="89"/>
        <v>113.16</v>
      </c>
      <c r="U52">
        <f t="shared" si="90"/>
        <v>82.82</v>
      </c>
      <c r="V52">
        <f t="shared" si="91"/>
        <v>118</v>
      </c>
      <c r="W52">
        <f t="shared" si="92"/>
        <v>74.739999999999995</v>
      </c>
      <c r="X52" s="13"/>
      <c r="Y52" s="13"/>
      <c r="Z52" s="18"/>
      <c r="AA52" s="18"/>
      <c r="AB52" s="18"/>
    </row>
    <row r="53" spans="2:28" x14ac:dyDescent="0.2">
      <c r="B53" s="1">
        <v>45245</v>
      </c>
      <c r="C53" s="5">
        <f t="shared" si="2"/>
        <v>40</v>
      </c>
      <c r="D53" s="18"/>
      <c r="E53" s="18"/>
      <c r="F53" s="18"/>
      <c r="G53" s="18"/>
      <c r="H53" s="18"/>
      <c r="I53" s="18"/>
      <c r="J53" s="18"/>
      <c r="K53">
        <f t="shared" si="81"/>
        <v>131.13</v>
      </c>
      <c r="L53">
        <f t="shared" si="82"/>
        <v>84.15</v>
      </c>
      <c r="M53">
        <f t="shared" si="83"/>
        <v>75.05</v>
      </c>
      <c r="N53">
        <f t="shared" si="84"/>
        <v>95.759999999999991</v>
      </c>
      <c r="O53">
        <f t="shared" si="85"/>
        <v>67.16</v>
      </c>
      <c r="P53">
        <f t="shared" si="86"/>
        <v>115.57</v>
      </c>
      <c r="Q53">
        <f t="shared" si="87"/>
        <v>85.36</v>
      </c>
      <c r="R53">
        <f t="shared" si="88"/>
        <v>72.540000000000006</v>
      </c>
      <c r="S53" s="13"/>
      <c r="T53">
        <f t="shared" si="89"/>
        <v>143.96</v>
      </c>
      <c r="U53">
        <f t="shared" si="90"/>
        <v>93.6</v>
      </c>
      <c r="V53">
        <f t="shared" si="91"/>
        <v>141.75</v>
      </c>
      <c r="W53" s="18"/>
      <c r="X53" s="13"/>
      <c r="Y53" s="13"/>
      <c r="Z53" s="18"/>
      <c r="AA53" s="18"/>
      <c r="AB53" s="18"/>
    </row>
    <row r="54" spans="2:28" x14ac:dyDescent="0.2">
      <c r="B54" s="1">
        <v>45247</v>
      </c>
      <c r="C54" s="5">
        <f t="shared" si="2"/>
        <v>42</v>
      </c>
      <c r="D54" s="18"/>
      <c r="E54" s="18"/>
      <c r="F54" s="18"/>
      <c r="G54" s="18"/>
      <c r="H54" s="18"/>
      <c r="I54" s="18"/>
      <c r="J54" s="18"/>
      <c r="K54">
        <f t="shared" si="81"/>
        <v>127.39999999999999</v>
      </c>
      <c r="L54" s="18"/>
      <c r="M54">
        <f t="shared" si="83"/>
        <v>86.86</v>
      </c>
      <c r="N54">
        <f t="shared" si="84"/>
        <v>126.9</v>
      </c>
      <c r="O54" s="18"/>
      <c r="P54">
        <f t="shared" si="86"/>
        <v>134.33000000000001</v>
      </c>
      <c r="Q54">
        <f t="shared" si="87"/>
        <v>111.36</v>
      </c>
      <c r="R54">
        <f t="shared" si="88"/>
        <v>88.4</v>
      </c>
      <c r="S54" s="13"/>
      <c r="T54">
        <f t="shared" si="89"/>
        <v>171.98999999999998</v>
      </c>
      <c r="U54">
        <f t="shared" si="90"/>
        <v>98.98</v>
      </c>
      <c r="V54">
        <f t="shared" si="91"/>
        <v>183.60000000000002</v>
      </c>
      <c r="W54" s="18"/>
      <c r="X54" s="13"/>
      <c r="Y54" s="13"/>
      <c r="Z54" s="18"/>
      <c r="AA54" s="18"/>
      <c r="AB54" s="18"/>
    </row>
    <row r="55" spans="2:28" x14ac:dyDescent="0.2">
      <c r="B55" s="1">
        <v>45250</v>
      </c>
      <c r="C55" s="5">
        <f t="shared" si="2"/>
        <v>45</v>
      </c>
      <c r="D55" s="18"/>
      <c r="E55" s="18"/>
      <c r="F55" s="18"/>
      <c r="G55" s="18"/>
      <c r="H55" s="18"/>
      <c r="I55" s="18"/>
      <c r="J55" s="18"/>
      <c r="K55">
        <f t="shared" si="81"/>
        <v>135.24</v>
      </c>
      <c r="L55" s="18"/>
      <c r="M55">
        <f t="shared" si="83"/>
        <v>101.64999999999999</v>
      </c>
      <c r="N55" s="18"/>
      <c r="O55" s="18"/>
      <c r="P55">
        <f t="shared" si="86"/>
        <v>214.5</v>
      </c>
      <c r="Q55">
        <f t="shared" si="87"/>
        <v>169.11999999999998</v>
      </c>
      <c r="R55">
        <f t="shared" si="88"/>
        <v>100.57000000000001</v>
      </c>
      <c r="S55" s="13"/>
      <c r="T55">
        <f t="shared" si="89"/>
        <v>217.26</v>
      </c>
      <c r="U55">
        <f t="shared" si="90"/>
        <v>123.5</v>
      </c>
      <c r="V55" s="18"/>
      <c r="W55" s="18"/>
      <c r="X55" s="13"/>
      <c r="Y55" s="13"/>
      <c r="Z55" s="18"/>
      <c r="AA55" s="18"/>
      <c r="AB55" s="18"/>
    </row>
    <row r="56" spans="2:28" x14ac:dyDescent="0.2">
      <c r="B56" s="1">
        <v>45252</v>
      </c>
      <c r="C56" s="5">
        <f t="shared" si="2"/>
        <v>47</v>
      </c>
      <c r="D56" s="18"/>
      <c r="E56" s="18"/>
      <c r="F56" s="18"/>
      <c r="G56" s="18"/>
      <c r="H56" s="18"/>
      <c r="I56" s="18"/>
      <c r="J56" s="18"/>
      <c r="K56">
        <f t="shared" si="81"/>
        <v>152.51</v>
      </c>
      <c r="L56" s="18"/>
      <c r="M56">
        <f t="shared" si="83"/>
        <v>139.5</v>
      </c>
      <c r="N56" s="18"/>
      <c r="O56" s="18"/>
      <c r="P56" s="18"/>
      <c r="Q56" s="18"/>
      <c r="R56">
        <f t="shared" si="88"/>
        <v>118.58</v>
      </c>
      <c r="S56" s="13"/>
      <c r="T56" s="18"/>
      <c r="U56">
        <f t="shared" si="90"/>
        <v>139.38</v>
      </c>
      <c r="V56" s="18"/>
      <c r="W56" s="18"/>
      <c r="X56" s="13"/>
      <c r="Y56" s="13"/>
      <c r="Z56" s="18"/>
      <c r="AA56" s="18"/>
      <c r="AB56" s="18"/>
    </row>
    <row r="57" spans="2:28" x14ac:dyDescent="0.2">
      <c r="D57" s="17"/>
      <c r="E57" s="17"/>
      <c r="F57" s="17"/>
      <c r="G57" s="17"/>
      <c r="H57" s="17"/>
      <c r="I57" s="17"/>
      <c r="J57" s="17"/>
    </row>
    <row r="68" spans="5:6" x14ac:dyDescent="0.2">
      <c r="E68" s="7" t="s">
        <v>3</v>
      </c>
      <c r="F68" s="7" t="s">
        <v>14</v>
      </c>
    </row>
    <row r="69" spans="5:6" x14ac:dyDescent="0.2">
      <c r="E69" s="7" t="s">
        <v>4</v>
      </c>
      <c r="F69" s="7" t="s">
        <v>15</v>
      </c>
    </row>
    <row r="70" spans="5:6" x14ac:dyDescent="0.2">
      <c r="E70" s="7" t="s">
        <v>5</v>
      </c>
      <c r="F70" s="7" t="s">
        <v>16</v>
      </c>
    </row>
    <row r="71" spans="5:6" x14ac:dyDescent="0.2">
      <c r="E71" s="7" t="s">
        <v>6</v>
      </c>
      <c r="F71" s="7" t="s">
        <v>17</v>
      </c>
    </row>
    <row r="72" spans="5:6" x14ac:dyDescent="0.2">
      <c r="E72" s="7" t="s">
        <v>9</v>
      </c>
      <c r="F72" s="7" t="s">
        <v>13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3"/>
  <sheetViews>
    <sheetView workbookViewId="0">
      <selection sqref="A1:T26"/>
    </sheetView>
  </sheetViews>
  <sheetFormatPr baseColWidth="10" defaultRowHeight="15" x14ac:dyDescent="0.2"/>
  <sheetData>
    <row r="1" spans="1:20" x14ac:dyDescent="0.2">
      <c r="B1" t="str">
        <f>raw!C1</f>
        <v>Group</v>
      </c>
      <c r="C1" t="str">
        <f>raw!D1</f>
        <v>A</v>
      </c>
      <c r="D1" t="str">
        <f>raw!F1</f>
        <v>A</v>
      </c>
      <c r="E1" t="str">
        <f>raw!H1</f>
        <v>A</v>
      </c>
      <c r="F1" t="s">
        <v>4</v>
      </c>
      <c r="G1" t="s">
        <v>4</v>
      </c>
      <c r="H1" s="2" t="s">
        <v>4</v>
      </c>
      <c r="I1" t="s">
        <v>5</v>
      </c>
      <c r="J1" t="s">
        <v>5</v>
      </c>
      <c r="K1" t="s">
        <v>6</v>
      </c>
      <c r="L1" t="s">
        <v>6</v>
      </c>
      <c r="M1" t="str">
        <f>raw!N1</f>
        <v>B</v>
      </c>
      <c r="N1" t="str">
        <f>raw!P1</f>
        <v>B</v>
      </c>
      <c r="O1" t="str">
        <f>raw!R1</f>
        <v>B</v>
      </c>
      <c r="P1">
        <f>raw!Q1</f>
        <v>0</v>
      </c>
      <c r="Q1">
        <f>raw!S1</f>
        <v>0</v>
      </c>
      <c r="R1">
        <f>raw!U1</f>
        <v>0</v>
      </c>
      <c r="S1" t="str">
        <f>raw!T1</f>
        <v>B</v>
      </c>
      <c r="T1">
        <f>raw!U1</f>
        <v>0</v>
      </c>
    </row>
    <row r="2" spans="1:20" x14ac:dyDescent="0.2">
      <c r="A2" t="str">
        <f>raw!B2</f>
        <v>Date/Day</v>
      </c>
      <c r="B2" t="str">
        <f>raw!C2</f>
        <v>Mouse</v>
      </c>
      <c r="C2">
        <f>raw!D2</f>
        <v>1</v>
      </c>
      <c r="D2">
        <f>raw!F2</f>
        <v>2</v>
      </c>
      <c r="E2">
        <f>raw!H2</f>
        <v>3</v>
      </c>
      <c r="F2">
        <v>4</v>
      </c>
      <c r="G2">
        <v>5</v>
      </c>
      <c r="H2" s="2">
        <v>6</v>
      </c>
      <c r="I2">
        <v>7</v>
      </c>
      <c r="J2">
        <v>8</v>
      </c>
      <c r="K2">
        <v>9</v>
      </c>
      <c r="L2">
        <v>10</v>
      </c>
      <c r="M2">
        <f>raw!N2</f>
        <v>6</v>
      </c>
      <c r="N2">
        <f>raw!P2</f>
        <v>14</v>
      </c>
      <c r="O2">
        <f>raw!R2</f>
        <v>8</v>
      </c>
      <c r="P2">
        <f>raw!Q2</f>
        <v>0</v>
      </c>
      <c r="Q2">
        <f>raw!S2</f>
        <v>0</v>
      </c>
      <c r="R2">
        <f>raw!U2</f>
        <v>0</v>
      </c>
      <c r="S2">
        <f>raw!T2</f>
        <v>9</v>
      </c>
      <c r="T2">
        <f>raw!U2</f>
        <v>0</v>
      </c>
    </row>
    <row r="3" spans="1:20" x14ac:dyDescent="0.2">
      <c r="A3" s="1">
        <v>45154</v>
      </c>
      <c r="B3">
        <f>_xlfn.DAYS(A3,A3)</f>
        <v>0</v>
      </c>
      <c r="C3">
        <f>raw!D3*raw!E3</f>
        <v>0</v>
      </c>
      <c r="D3">
        <f>raw!F3*raw!G3</f>
        <v>0</v>
      </c>
      <c r="E3">
        <f>raw!H3*raw!I3</f>
        <v>0</v>
      </c>
      <c r="F3">
        <f>raw!G3*raw!H3</f>
        <v>0</v>
      </c>
      <c r="G3">
        <f>raw!I3*raw!J3</f>
        <v>0</v>
      </c>
      <c r="H3">
        <f>raw!K3*raw!L3</f>
        <v>0</v>
      </c>
      <c r="I3">
        <f>raw!J3*raw!K3</f>
        <v>0</v>
      </c>
      <c r="J3">
        <f>raw!L3*raw!M3</f>
        <v>0</v>
      </c>
      <c r="K3">
        <f>raw!N3*raw!O3</f>
        <v>0</v>
      </c>
      <c r="L3">
        <f>raw!M3*raw!N3</f>
        <v>0</v>
      </c>
      <c r="M3">
        <f>raw!N3*raw!O3</f>
        <v>0</v>
      </c>
      <c r="N3">
        <f>raw!P3*raw!Q3</f>
        <v>0</v>
      </c>
      <c r="O3">
        <f>raw!R3*raw!S3</f>
        <v>0</v>
      </c>
      <c r="P3">
        <f>raw!Q3*raw!R3</f>
        <v>0</v>
      </c>
      <c r="Q3">
        <f>raw!S3*raw!T3</f>
        <v>0</v>
      </c>
      <c r="R3">
        <f>raw!U3*raw!V3</f>
        <v>0</v>
      </c>
      <c r="S3">
        <f>raw!T3*raw!U3</f>
        <v>0</v>
      </c>
      <c r="T3">
        <f>raw!U3*raw!V3</f>
        <v>0</v>
      </c>
    </row>
    <row r="4" spans="1:20" x14ac:dyDescent="0.2">
      <c r="A4" s="1">
        <v>45156</v>
      </c>
      <c r="B4">
        <f>_xlfn.DAYS(A4,$A$3)</f>
        <v>2</v>
      </c>
      <c r="C4">
        <f>raw!D4*raw!E4</f>
        <v>0</v>
      </c>
      <c r="D4">
        <f>raw!F4*raw!G4</f>
        <v>0</v>
      </c>
      <c r="E4">
        <f>raw!H4*raw!I4</f>
        <v>0</v>
      </c>
      <c r="F4">
        <f>raw!G4*raw!H4</f>
        <v>0</v>
      </c>
      <c r="G4">
        <f>raw!I4*raw!J4</f>
        <v>0</v>
      </c>
      <c r="H4">
        <f>raw!K4*raw!L4</f>
        <v>0</v>
      </c>
      <c r="I4">
        <f>raw!J4*raw!K4</f>
        <v>0</v>
      </c>
      <c r="J4">
        <f>raw!L4*raw!M4</f>
        <v>0</v>
      </c>
      <c r="K4">
        <f>raw!N4*raw!O4</f>
        <v>0</v>
      </c>
      <c r="L4">
        <f>raw!M4*raw!N4</f>
        <v>0</v>
      </c>
      <c r="M4">
        <f>raw!N4*raw!O4</f>
        <v>0</v>
      </c>
      <c r="N4">
        <f>raw!P4*raw!Q4</f>
        <v>1</v>
      </c>
      <c r="O4">
        <f>raw!R4*raw!S4</f>
        <v>0</v>
      </c>
      <c r="P4">
        <f>raw!Q4*raw!R4</f>
        <v>0</v>
      </c>
      <c r="Q4">
        <f>raw!S4*raw!T4</f>
        <v>0</v>
      </c>
      <c r="R4">
        <f>raw!U4*raw!V4</f>
        <v>0</v>
      </c>
      <c r="S4">
        <f>raw!T4*raw!U4</f>
        <v>0</v>
      </c>
      <c r="T4">
        <f>raw!U4*raw!V4</f>
        <v>0</v>
      </c>
    </row>
    <row r="5" spans="1:20" x14ac:dyDescent="0.2">
      <c r="A5" s="1">
        <v>45157</v>
      </c>
      <c r="B5">
        <f t="shared" ref="B5:B6" si="0">_xlfn.DAYS(A5,$A$3)</f>
        <v>3</v>
      </c>
      <c r="C5">
        <f>raw!D5*raw!E5</f>
        <v>1</v>
      </c>
      <c r="D5">
        <f>raw!F6*raw!G6</f>
        <v>7.56</v>
      </c>
      <c r="E5">
        <f>raw!H5*raw!I5</f>
        <v>4</v>
      </c>
      <c r="F5">
        <f>raw!G6*raw!H5</f>
        <v>5.4</v>
      </c>
      <c r="G5">
        <f>raw!I5*raw!J5</f>
        <v>6.8</v>
      </c>
      <c r="H5">
        <f>raw!K5*raw!L5</f>
        <v>3</v>
      </c>
      <c r="I5">
        <f>raw!J5*raw!K5</f>
        <v>10.199999999999999</v>
      </c>
      <c r="J5">
        <f>raw!L5*raw!M5</f>
        <v>1</v>
      </c>
      <c r="K5">
        <f>raw!N5*raw!O5</f>
        <v>4</v>
      </c>
      <c r="L5">
        <f>raw!M5*raw!N5</f>
        <v>2</v>
      </c>
      <c r="M5">
        <f>raw!N5*raw!O5</f>
        <v>4</v>
      </c>
      <c r="N5">
        <f>raw!P5*raw!Q5</f>
        <v>4</v>
      </c>
      <c r="O5">
        <f>raw!R5*raw!S5</f>
        <v>4</v>
      </c>
      <c r="P5">
        <f>raw!Q5*raw!R5</f>
        <v>4</v>
      </c>
      <c r="Q5">
        <f>raw!S5*raw!T5</f>
        <v>1</v>
      </c>
      <c r="R5">
        <f>raw!U5*raw!V5</f>
        <v>0.75</v>
      </c>
      <c r="S5">
        <f>raw!T5*raw!U5</f>
        <v>0.25</v>
      </c>
      <c r="T5">
        <f>raw!U5*raw!V5</f>
        <v>0.75</v>
      </c>
    </row>
    <row r="6" spans="1:20" x14ac:dyDescent="0.2">
      <c r="A6" s="1">
        <v>45159</v>
      </c>
      <c r="B6">
        <f t="shared" si="0"/>
        <v>5</v>
      </c>
      <c r="C6">
        <f>raw!D6*raw!E6</f>
        <v>1</v>
      </c>
      <c r="D6">
        <f>raw!F7*raw!G7</f>
        <v>12.16</v>
      </c>
      <c r="E6">
        <f>raw!H6*raw!I6</f>
        <v>7.74</v>
      </c>
      <c r="F6">
        <f>raw!G7*raw!H6</f>
        <v>13.76</v>
      </c>
      <c r="G6">
        <f>raw!I6*raw!J6</f>
        <v>4.5</v>
      </c>
      <c r="H6">
        <f>raw!K6*raw!L6</f>
        <v>10.36</v>
      </c>
      <c r="I6">
        <f>raw!J6*raw!K6</f>
        <v>7</v>
      </c>
      <c r="J6">
        <f>raw!L6*raw!M6</f>
        <v>6.66</v>
      </c>
      <c r="K6">
        <f>raw!N6*raw!O6</f>
        <v>4</v>
      </c>
      <c r="L6">
        <f>raw!M6*raw!N6</f>
        <v>3.6</v>
      </c>
      <c r="M6">
        <f>raw!N6*raw!O6</f>
        <v>4</v>
      </c>
      <c r="N6">
        <f>raw!P6*raw!Q6</f>
        <v>6.25</v>
      </c>
      <c r="O6">
        <f>raw!R6*raw!S6</f>
        <v>5.4</v>
      </c>
      <c r="P6">
        <f>raw!Q6*raw!R6</f>
        <v>7.5</v>
      </c>
      <c r="Q6">
        <f>raw!S6*raw!T6</f>
        <v>1.8</v>
      </c>
      <c r="R6">
        <f>raw!U6*raw!V6</f>
        <v>2</v>
      </c>
      <c r="S6">
        <f>raw!T6*raw!U6</f>
        <v>1</v>
      </c>
      <c r="T6">
        <f>raw!U6*raw!V6</f>
        <v>2</v>
      </c>
    </row>
    <row r="7" spans="1:20" x14ac:dyDescent="0.2">
      <c r="A7" s="1">
        <v>45161</v>
      </c>
      <c r="B7">
        <f>_xlfn.DAYS(A7,$A$3)</f>
        <v>7</v>
      </c>
      <c r="C7">
        <f>raw!D7*raw!E7</f>
        <v>17.63</v>
      </c>
      <c r="D7">
        <f>raw!F8*raw!G8</f>
        <v>16.799999999999997</v>
      </c>
      <c r="E7">
        <f>raw!H7*raw!I7</f>
        <v>16.740000000000002</v>
      </c>
      <c r="F7">
        <f>raw!G8*raw!H7</f>
        <v>16.200000000000003</v>
      </c>
      <c r="G7">
        <f>raw!I7*raw!J7</f>
        <v>9.6100000000000012</v>
      </c>
      <c r="H7">
        <f>raw!K7*raw!L7</f>
        <v>12.6</v>
      </c>
      <c r="I7">
        <f>raw!J7*raw!K7</f>
        <v>8.68</v>
      </c>
      <c r="J7">
        <f>raw!L7*raw!M7</f>
        <v>14.4</v>
      </c>
      <c r="K7">
        <f>raw!N7*raw!O7</f>
        <v>18.900000000000002</v>
      </c>
      <c r="L7">
        <f>raw!M7*raw!N7</f>
        <v>13.440000000000001</v>
      </c>
      <c r="M7">
        <f>raw!N7*raw!O7</f>
        <v>18.900000000000002</v>
      </c>
      <c r="N7">
        <f>raw!P7*raw!Q7</f>
        <v>8.68</v>
      </c>
      <c r="O7">
        <f>raw!R7*raw!S7</f>
        <v>8.5</v>
      </c>
      <c r="P7">
        <f>raw!Q7*raw!R7</f>
        <v>9.52</v>
      </c>
      <c r="Q7">
        <f>raw!S7*raw!T7</f>
        <v>9.5</v>
      </c>
      <c r="R7">
        <f>raw!U7*raw!V7</f>
        <v>6.8</v>
      </c>
      <c r="S7">
        <f>raw!T7*raw!U7</f>
        <v>7.6</v>
      </c>
      <c r="T7">
        <f>raw!U7*raw!V7</f>
        <v>6.8</v>
      </c>
    </row>
    <row r="8" spans="1:20" x14ac:dyDescent="0.2">
      <c r="A8" s="1">
        <v>45163</v>
      </c>
      <c r="B8">
        <f>_xlfn.DAYS(A8,$A$3)</f>
        <v>9</v>
      </c>
      <c r="C8">
        <f>raw!D8*raw!E8</f>
        <v>12.899999999999999</v>
      </c>
      <c r="D8" t="e">
        <f>raw!#REF!*raw!#REF!</f>
        <v>#REF!</v>
      </c>
      <c r="E8">
        <f>raw!H8*raw!I8</f>
        <v>21.729999999999997</v>
      </c>
      <c r="F8" t="e">
        <f>raw!#REF!*raw!H8</f>
        <v>#REF!</v>
      </c>
      <c r="G8">
        <f>raw!I8*raw!J8</f>
        <v>27.56</v>
      </c>
      <c r="H8">
        <f>raw!K8*raw!L8</f>
        <v>16.8</v>
      </c>
      <c r="I8">
        <f>raw!J8*raw!K8</f>
        <v>24.96</v>
      </c>
      <c r="J8">
        <f>raw!L8*raw!M8</f>
        <v>11.200000000000001</v>
      </c>
      <c r="K8">
        <f>raw!N8*raw!O8</f>
        <v>12.6</v>
      </c>
      <c r="L8">
        <f>raw!M8*raw!N8</f>
        <v>14.4</v>
      </c>
      <c r="M8">
        <f>raw!N8*raw!O8</f>
        <v>12.6</v>
      </c>
      <c r="N8">
        <f>raw!P8*raw!Q8</f>
        <v>14.349999999999998</v>
      </c>
      <c r="O8">
        <f>raw!R8*raw!S8</f>
        <v>15.48</v>
      </c>
      <c r="P8">
        <f>raw!Q8*raw!R8</f>
        <v>15.049999999999999</v>
      </c>
      <c r="Q8">
        <f>raw!S8*raw!T8</f>
        <v>10.8</v>
      </c>
      <c r="R8">
        <f>raw!U8*raw!V8</f>
        <v>4.0999999999999996</v>
      </c>
      <c r="S8">
        <f>raw!T8*raw!U8</f>
        <v>3</v>
      </c>
      <c r="T8">
        <f>raw!U8*raw!V8</f>
        <v>4.0999999999999996</v>
      </c>
    </row>
    <row r="9" spans="1:20" x14ac:dyDescent="0.2">
      <c r="A9" s="1">
        <v>45166</v>
      </c>
      <c r="B9">
        <f>_xlfn.DAYS(A9,$A$3)</f>
        <v>12</v>
      </c>
      <c r="C9">
        <f>raw!D9*raw!E9</f>
        <v>22.4</v>
      </c>
      <c r="D9" t="e">
        <f>raw!#REF!*raw!#REF!</f>
        <v>#REF!</v>
      </c>
      <c r="E9">
        <f>raw!H9*raw!I9</f>
        <v>30.24</v>
      </c>
      <c r="F9" t="e">
        <f>raw!#REF!*raw!H9</f>
        <v>#REF!</v>
      </c>
      <c r="G9">
        <f>raw!I9*raw!J9</f>
        <v>26.88</v>
      </c>
      <c r="H9">
        <f>raw!K9*raw!L9</f>
        <v>17.64</v>
      </c>
      <c r="I9">
        <f>raw!J9*raw!K9</f>
        <v>27.44</v>
      </c>
      <c r="J9">
        <f>raw!L9*raw!M9</f>
        <v>13.32</v>
      </c>
      <c r="K9">
        <f>raw!N9*raw!O9</f>
        <v>21.599999999999998</v>
      </c>
      <c r="L9">
        <f>raw!M9*raw!N9</f>
        <v>17.760000000000002</v>
      </c>
      <c r="M9">
        <f>raw!N9*raw!O9</f>
        <v>21.599999999999998</v>
      </c>
      <c r="N9">
        <f>raw!P9*raw!Q9</f>
        <v>13.26</v>
      </c>
      <c r="O9">
        <f>raw!R9*raw!S9</f>
        <v>14.28</v>
      </c>
      <c r="P9">
        <f>raw!Q9*raw!R9</f>
        <v>14.28</v>
      </c>
      <c r="Q9">
        <f>raw!S9*raw!T9</f>
        <v>15.299999999999999</v>
      </c>
      <c r="R9">
        <f>raw!U9*raw!V9</f>
        <v>10.639999999999999</v>
      </c>
      <c r="S9">
        <f>raw!T9*raw!U9</f>
        <v>12.6</v>
      </c>
      <c r="T9">
        <f>raw!U9*raw!V9</f>
        <v>10.639999999999999</v>
      </c>
    </row>
    <row r="10" spans="1:20" x14ac:dyDescent="0.2">
      <c r="A10" s="1">
        <v>45168</v>
      </c>
      <c r="B10">
        <v>16</v>
      </c>
      <c r="C10">
        <f>raw!D10*raw!E10</f>
        <v>22.5</v>
      </c>
      <c r="D10">
        <f>raw!F9*raw!G9</f>
        <v>16.64</v>
      </c>
      <c r="E10">
        <f>raw!H10*raw!I10</f>
        <v>21.32</v>
      </c>
      <c r="F10">
        <f>raw!G9*raw!H10</f>
        <v>16.64</v>
      </c>
      <c r="G10">
        <f>raw!I10*raw!J10</f>
        <v>18.04</v>
      </c>
      <c r="H10">
        <f>raw!K10*raw!L10</f>
        <v>17.64</v>
      </c>
      <c r="I10">
        <f>raw!J10*raw!K10</f>
        <v>18.480000000000004</v>
      </c>
      <c r="J10">
        <f>raw!L10*raw!M10</f>
        <v>17.64</v>
      </c>
      <c r="K10">
        <f>raw!N10*raw!O10</f>
        <v>41.400000000000006</v>
      </c>
      <c r="L10">
        <f>raw!M10*raw!N10</f>
        <v>28.980000000000004</v>
      </c>
      <c r="M10">
        <f>raw!N10*raw!O10</f>
        <v>41.400000000000006</v>
      </c>
      <c r="N10">
        <f>raw!P10*raw!Q10</f>
        <v>17.64</v>
      </c>
      <c r="O10">
        <f>raw!R10*raw!S10</f>
        <v>24.5</v>
      </c>
      <c r="P10">
        <f>raw!Q10*raw!R10</f>
        <v>21</v>
      </c>
      <c r="Q10">
        <f>raw!S10*raw!T10</f>
        <v>27.44</v>
      </c>
      <c r="R10">
        <f>raw!U10*raw!V10</f>
        <v>20.680000000000003</v>
      </c>
      <c r="S10">
        <f>raw!T10*raw!U10</f>
        <v>24.64</v>
      </c>
      <c r="T10">
        <f>raw!U10*raw!V10</f>
        <v>20.680000000000003</v>
      </c>
    </row>
    <row r="11" spans="1:20" x14ac:dyDescent="0.2">
      <c r="A11" s="1"/>
      <c r="B11">
        <v>18</v>
      </c>
      <c r="C11">
        <f>raw!D11*raw!E11</f>
        <v>30.74</v>
      </c>
      <c r="D11">
        <f>raw!F10*raw!G10</f>
        <v>20.72</v>
      </c>
      <c r="E11">
        <f>raw!H11*raw!I11</f>
        <v>36.85</v>
      </c>
    </row>
    <row r="12" spans="1:20" x14ac:dyDescent="0.2">
      <c r="A12" s="1"/>
      <c r="B12">
        <v>20</v>
      </c>
      <c r="C12">
        <f>raw!D12*raw!E12</f>
        <v>31.200000000000003</v>
      </c>
      <c r="D12">
        <f>raw!F11*raw!G11</f>
        <v>27.689999999999998</v>
      </c>
      <c r="E12">
        <f>raw!H12*raw!I12</f>
        <v>37.800000000000004</v>
      </c>
    </row>
    <row r="13" spans="1:20" x14ac:dyDescent="0.2">
      <c r="A13" s="1"/>
      <c r="B13">
        <v>23</v>
      </c>
      <c r="C13">
        <f>raw!D13*raw!E13</f>
        <v>41.48</v>
      </c>
      <c r="D13">
        <f>raw!F13*raw!G13</f>
        <v>37.800000000000004</v>
      </c>
      <c r="E13">
        <f>raw!H13*raw!I13</f>
        <v>45.989999999999995</v>
      </c>
    </row>
    <row r="14" spans="1:20" x14ac:dyDescent="0.2">
      <c r="A14" s="1"/>
      <c r="B14">
        <v>25</v>
      </c>
      <c r="C14">
        <f>raw!D14*raw!E14</f>
        <v>53.82</v>
      </c>
      <c r="D14">
        <f>raw!F14*raw!G14</f>
        <v>55.1</v>
      </c>
      <c r="E14">
        <f>raw!H14*raw!I14</f>
        <v>58.5</v>
      </c>
    </row>
    <row r="15" spans="1:20" x14ac:dyDescent="0.2">
      <c r="A15" s="1"/>
      <c r="B15">
        <v>28</v>
      </c>
      <c r="C15">
        <f>raw!D15*raw!E15</f>
        <v>72.899999999999991</v>
      </c>
      <c r="D15">
        <f>raw!F15*raw!G15</f>
        <v>59.169999999999995</v>
      </c>
      <c r="E15">
        <f>raw!H15*raw!I15</f>
        <v>66.03</v>
      </c>
    </row>
    <row r="16" spans="1:20" x14ac:dyDescent="0.2">
      <c r="A16" s="1"/>
      <c r="B16">
        <v>30</v>
      </c>
      <c r="C16">
        <f>raw!D16*raw!E16</f>
        <v>75.2</v>
      </c>
      <c r="D16">
        <f>raw!F16*raw!G16</f>
        <v>63.48</v>
      </c>
      <c r="E16">
        <f>raw!H16*raw!I16</f>
        <v>70.839999999999989</v>
      </c>
    </row>
    <row r="17" spans="1:5" x14ac:dyDescent="0.2">
      <c r="A17" s="1"/>
      <c r="B17">
        <v>32</v>
      </c>
      <c r="C17">
        <f>raw!D17*raw!E17</f>
        <v>94.05</v>
      </c>
      <c r="D17">
        <f>raw!F17*raw!G17</f>
        <v>86.4</v>
      </c>
      <c r="E17" t="e">
        <f>raw!#REF!*raw!#REF!</f>
        <v>#REF!</v>
      </c>
    </row>
    <row r="18" spans="1:5" x14ac:dyDescent="0.2">
      <c r="A18" s="1"/>
      <c r="B18">
        <v>35</v>
      </c>
      <c r="C18">
        <f>raw!D18*raw!E18</f>
        <v>124.63000000000001</v>
      </c>
      <c r="D18">
        <f>raw!F18*raw!G18</f>
        <v>100.57000000000001</v>
      </c>
      <c r="E18" t="e">
        <f>raw!#REF!*raw!H18</f>
        <v>#REF!</v>
      </c>
    </row>
    <row r="19" spans="1:5" x14ac:dyDescent="0.2">
      <c r="A19" s="1"/>
      <c r="B19">
        <v>37</v>
      </c>
      <c r="C19">
        <f>raw!D19*raw!E19</f>
        <v>170.63</v>
      </c>
      <c r="D19">
        <f>raw!F19*raw!G19</f>
        <v>140.43</v>
      </c>
      <c r="E19" t="e">
        <f>raw!#REF!*raw!H19</f>
        <v>#REF!</v>
      </c>
    </row>
    <row r="20" spans="1:5" x14ac:dyDescent="0.2">
      <c r="A20" s="1"/>
      <c r="B20">
        <v>39</v>
      </c>
      <c r="C20">
        <f>raw!D20*raw!E20</f>
        <v>0</v>
      </c>
      <c r="D20">
        <f>raw!F20*raw!G20</f>
        <v>0</v>
      </c>
    </row>
    <row r="21" spans="1:5" x14ac:dyDescent="0.2">
      <c r="A21" s="1"/>
      <c r="B21">
        <v>42</v>
      </c>
      <c r="C21">
        <f>raw!D21*raw!E21</f>
        <v>0</v>
      </c>
      <c r="D21">
        <f>raw!F21*raw!G21</f>
        <v>0</v>
      </c>
    </row>
    <row r="22" spans="1:5" x14ac:dyDescent="0.2">
      <c r="A22" s="1"/>
      <c r="B22">
        <v>44</v>
      </c>
      <c r="C22">
        <f>raw!D22*raw!E22</f>
        <v>0</v>
      </c>
      <c r="D22">
        <f>raw!F22*raw!G22</f>
        <v>0</v>
      </c>
    </row>
    <row r="23" spans="1:5" x14ac:dyDescent="0.2">
      <c r="A23" s="1"/>
      <c r="B23">
        <v>45</v>
      </c>
      <c r="C23">
        <f>raw!D23*raw!E23</f>
        <v>0</v>
      </c>
      <c r="D23">
        <f>raw!F23*raw!G23</f>
        <v>0</v>
      </c>
    </row>
  </sheetData>
  <conditionalFormatting sqref="F18:N20 F16:X17 C16:E23 C11:X15 C3:Y10">
    <cfRule type="dataBar" priority="9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{A8839CA1-5CDB-41A1-87B1-5CD05C03BC28}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839CA1-5CDB-41A1-87B1-5CD05C03BC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F18:N20 F16:X17 C16:E23 C11:X15 C3:Y10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</dc:creator>
  <cp:lastModifiedBy>Microsoft Office User</cp:lastModifiedBy>
  <dcterms:created xsi:type="dcterms:W3CDTF">2022-12-23T12:35:42Z</dcterms:created>
  <dcterms:modified xsi:type="dcterms:W3CDTF">2023-11-28T21:09:15Z</dcterms:modified>
</cp:coreProperties>
</file>